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570" tabRatio="868"/>
  </bookViews>
  <sheets>
    <sheet name="Nie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9" r:id="rId6"/>
    <sheet name="Kompetencje_inżynierskie" sheetId="7" r:id="rId7"/>
    <sheet name="Opis_efektów_inż" sheetId="8" r:id="rId8"/>
  </sheets>
  <externalReferences>
    <externalReference r:id="rId9"/>
    <externalReference r:id="rId10"/>
    <externalReference r:id="rId11"/>
    <externalReference r:id="rId12"/>
  </externalReferences>
  <definedNames>
    <definedName name="_lec1" localSheetId="6">#REF!</definedName>
    <definedName name="_lec1">#REF!</definedName>
    <definedName name="_lec2" localSheetId="6">#REF!</definedName>
    <definedName name="_lec2">#REF!</definedName>
    <definedName name="_lec3" localSheetId="6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[1]Stac!$J$35</definedName>
    <definedName name="_rok1">NieStac!$J$31</definedName>
    <definedName name="_rok2" localSheetId="6">[1]Stac!$J$61</definedName>
    <definedName name="_rok2">NieStac!$J$51</definedName>
    <definedName name="_rok3" localSheetId="6">[1]Stac!$J$85</definedName>
    <definedName name="_rok3">NieStac!$J$72</definedName>
    <definedName name="_rok4" localSheetId="6">[1]Stac!$J$97</definedName>
    <definedName name="_rok4">NieStac!$J$82</definedName>
    <definedName name="_sem1" localSheetId="6">[2]Stac!$I$24</definedName>
    <definedName name="_sem1">NieStac!$I$19</definedName>
    <definedName name="_sem2" localSheetId="6">[2]Stac!$I$38</definedName>
    <definedName name="_sem2">NieStac!$I$30</definedName>
    <definedName name="_sem3" localSheetId="6">[2]Stac!$I$47</definedName>
    <definedName name="_sem3">NieStac!$I$39</definedName>
    <definedName name="_sem4" localSheetId="6">[2]Stac!#REF!</definedName>
    <definedName name="_sem4">NieStac!$I$50</definedName>
    <definedName name="_sem5" localSheetId="6">[2]Stac!#REF!</definedName>
    <definedName name="_sem5">NieStac!$I$60</definedName>
    <definedName name="_sem6" localSheetId="6">[2]Stac!#REF!</definedName>
    <definedName name="_sem6">NieStac!$I$71</definedName>
    <definedName name="_sem7">NieStac!$I$82</definedName>
    <definedName name="_wyk1" localSheetId="6">[1]Stac!$E$21</definedName>
    <definedName name="_wyk1">NieStac!$E$19</definedName>
    <definedName name="_wyk2" localSheetId="6">[1]Stac!$E$34</definedName>
    <definedName name="_wyk2">NieStac!$E$30</definedName>
    <definedName name="_wyk3" localSheetId="6">[1]Stac!$E$48</definedName>
    <definedName name="_wyk3">NieStac!$E$39</definedName>
    <definedName name="_wyk4" localSheetId="6">[1]Stac!$E$60</definedName>
    <definedName name="_wyk4">NieStac!$E$50</definedName>
    <definedName name="_wyk5" localSheetId="6">[1]Stac!$E$71</definedName>
    <definedName name="_wyk5">NieStac!$E$60</definedName>
    <definedName name="_wyk6" localSheetId="6">[1]Stac!$E$84</definedName>
    <definedName name="_wyk6">NieStac!$E$71</definedName>
    <definedName name="_wyk7" localSheetId="6">[1]Stac!$E$97</definedName>
    <definedName name="_wyk7">NieStac!$E$82</definedName>
    <definedName name="all" localSheetId="6">[1]Stac!#REF!</definedName>
    <definedName name="all">NieStac!$D$96</definedName>
    <definedName name="_xlnm.Print_Area" localSheetId="6">Kompetencje_inżynierskie!$A$1:$E$85</definedName>
    <definedName name="_xlnm.Print_Area" localSheetId="0">NieStac!$C$1:$X$111</definedName>
    <definedName name="_xlnm.Print_Area" localSheetId="7">Opis_efektów_inż!$A$1:$E$54</definedName>
    <definedName name="_xlnm.Print_Area" localSheetId="1">Tabela_efektów!$A$1:$BO$91</definedName>
    <definedName name="razem1" localSheetId="6">#REF!</definedName>
    <definedName name="razem1">#REF!</definedName>
    <definedName name="razem2" localSheetId="6">#REF!</definedName>
    <definedName name="razem2">#REF!</definedName>
    <definedName name="razem3" localSheetId="6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 localSheetId="6">[2]Stac!$E$25</definedName>
    <definedName name="suma1">NieStac!$E$20</definedName>
    <definedName name="suma2" localSheetId="6">[2]Stac!$E$39</definedName>
    <definedName name="suma2">NieStac!$E$31</definedName>
    <definedName name="suma3" localSheetId="6">[2]Stac!$E$48</definedName>
    <definedName name="suma3">NieStac!$E$40</definedName>
    <definedName name="suma4" localSheetId="6">[2]Stac!#REF!</definedName>
    <definedName name="suma4">NieStac!$E$51</definedName>
    <definedName name="suma5" localSheetId="6">[2]Stac!#REF!</definedName>
    <definedName name="suma5">NieStac!$E$61</definedName>
    <definedName name="suma6" localSheetId="6">[2]Stac!#REF!</definedName>
    <definedName name="suma6">NieStac!$E$72</definedName>
    <definedName name="suma7">NieStac!$E$83</definedName>
    <definedName name="year1" localSheetId="6">#REF!</definedName>
    <definedName name="year1">#REF!</definedName>
    <definedName name="year2" localSheetId="6">#REF!</definedName>
    <definedName name="year2">#REF!</definedName>
    <definedName name="year3" localSheetId="6">#REF!</definedName>
    <definedName name="year3">#REF!</definedName>
    <definedName name="year4" localSheetId="6">#REF!</definedName>
    <definedName name="year4">#REF!</definedName>
    <definedName name="Z_23BBA355_E9EB_4838_8D76_4DD9D4B0A822_.wvu.Cols" localSheetId="4" hidden="1">Kompetencje!$A:$A,Kompetencje!$D:$G</definedName>
    <definedName name="Z_23BBA355_E9EB_4838_8D76_4DD9D4B0A822_.wvu.Cols" localSheetId="0" hidden="1">NieStac!$A:$B,NieStac!$K:$K,NieStac!$P:$Q</definedName>
    <definedName name="Z_23BBA355_E9EB_4838_8D76_4DD9D4B0A822_.wvu.Cols" localSheetId="3" hidden="1">Umiejętności!$A:$A,Umiejętności!$D:$G</definedName>
    <definedName name="Z_23BBA355_E9EB_4838_8D76_4DD9D4B0A822_.wvu.Cols" localSheetId="2" hidden="1">Wiedza!$A:$A,Wiedza!$D:$G</definedName>
    <definedName name="Z_23BBA355_E9EB_4838_8D76_4DD9D4B0A822_.wvu.Rows" localSheetId="6" hidden="1">Kompetencje_inżynierskie!$5:$5,Kompetencje_inżynierskie!$15:$16,Kompetencje_inżynierskie!$18:$18,Kompetencje_inżynierskie!$28:$29,Kompetencje_inżynierskie!$37:$38,Kompetencje_inżynierskie!$40:$40,Kompetencje_inżynierskie!$50:$51,Kompetencje_inżynierskie!$53:$53,Kompetencje_inżynierskie!$61:$62,Kompetencje_inżynierskie!$64:$64,Kompetencje_inżynierskie!$73:$77,Kompetencje_inżynierskie!$79:$79,Kompetencje_inżynierskie!$85:$87</definedName>
    <definedName name="Z_23BBA355_E9EB_4838_8D76_4DD9D4B0A822_.wvu.Rows" localSheetId="0" hidden="1">NieStac!#REF!</definedName>
    <definedName name="Z_23BBA355_E9EB_4838_8D76_4DD9D4B0A822_.wvu.Rows" localSheetId="1" hidden="1">Tabela_efektów!$6:$7,Tabela_efektów!$18:$20,Tabela_efektów!$22:$22,Tabela_efektów!$32:$35,Tabela_efektów!$37:$37,Tabela_efektów!$45:$47,Tabela_efektów!$49:$49,Tabela_efektów!$58:$60,Tabela_efektów!$62:$62,Tabela_efektów!$70:$72,Tabela_efektów!$74:$74,Tabela_efektów!$83:$87,Tabela_efektów!$89:$89</definedName>
    <definedName name="Z_29736CA9_AFAA_4B91_9381_BED3A6394ADD_.wvu.Cols" localSheetId="4" hidden="1">Kompetencje!$A:$A,Kompetencje!$D:$G</definedName>
    <definedName name="Z_29736CA9_AFAA_4B91_9381_BED3A6394ADD_.wvu.Cols" localSheetId="0" hidden="1">NieStac!$A:$B,NieStac!$K:$K,NieStac!$P:$Q</definedName>
    <definedName name="Z_29736CA9_AFAA_4B91_9381_BED3A6394ADD_.wvu.Cols" localSheetId="3" hidden="1">Umiejętności!$A:$A,Umiejętności!$D:$G</definedName>
    <definedName name="Z_29736CA9_AFAA_4B91_9381_BED3A6394ADD_.wvu.Cols" localSheetId="2" hidden="1">Wiedza!$A:$A,Wiedza!$D:$G</definedName>
    <definedName name="Z_29736CA9_AFAA_4B91_9381_BED3A6394ADD_.wvu.Rows" localSheetId="6" hidden="1">Kompetencje_inżynierskie!$5:$5,Kompetencje_inżynierskie!$15:$16,Kompetencje_inżynierskie!$18:$18,Kompetencje_inżynierskie!$28:$29,Kompetencje_inżynierskie!$37:$38,Kompetencje_inżynierskie!$40:$40,Kompetencje_inżynierskie!$50:$51,Kompetencje_inżynierskie!$53:$53,Kompetencje_inżynierskie!$61:$62,Kompetencje_inżynierskie!$64:$64,Kompetencje_inżynierskie!$73:$77,Kompetencje_inżynierskie!$79:$79,Kompetencje_inżynierskie!$85:$87</definedName>
    <definedName name="Z_29736CA9_AFAA_4B91_9381_BED3A6394ADD_.wvu.Rows" localSheetId="0" hidden="1">NieStac!#REF!</definedName>
    <definedName name="Z_29736CA9_AFAA_4B91_9381_BED3A6394ADD_.wvu.Rows" localSheetId="1" hidden="1">Tabela_efektów!$6:$7,Tabela_efektów!$18:$20,Tabela_efektów!$22:$22,Tabela_efektów!$32:$35,Tabela_efektów!$37:$37,Tabela_efektów!$45:$47,Tabela_efektów!$49:$49,Tabela_efektów!$58:$60,Tabela_efektów!$62:$62,Tabela_efektów!$70:$72,Tabela_efektów!$74:$74,Tabela_efektów!$83:$87,Tabela_efektów!$89:$89</definedName>
    <definedName name="Z_94A1F9DC_A3E4_41B7_B4B1_70A52F79F098_.wvu.Rows" localSheetId="6" hidden="1">Kompetencje_inżynierskie!$4:$5,Kompetencje_inżynierskie!$15:$17,Kompetencje_inżynierskie!$19:$19,Kompetencje_inżynierskie!$29:$30,Kompetencje_inżynierskie!$32:$32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 hidden="1">Kompetencje_inżynierskie!$4:$5,Kompetencje_inżynierskie!$15:$17,Kompetencje_inżynierskie!$19:$19,Kompetencje_inżynierskie!$29:$30,Kompetencje_inżynierskie!$32:$32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24519"/>
  <customWorkbookViews>
    <customWorkbookView name="Malkowska - Widok osobisty" guid="{23BBA355-E9EB-4838-8D76-4DD9D4B0A822}" mergeInterval="0" personalView="1" maximized="1" windowWidth="1676" windowHeight="824" tabRatio="728" activeSheetId="8"/>
    <customWorkbookView name="Zbyszko Królikowski - Widok osobisty" guid="{29736CA9-AFAA-4B91-9381-BED3A6394ADD}" mergeInterval="0" personalView="1" maximized="1" xWindow="1" yWindow="1" windowWidth="1119" windowHeight="505" tabRatio="72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4"/>
  <c r="C1" i="5"/>
  <c r="C1" i="3"/>
  <c r="C82" i="7"/>
  <c r="C83"/>
  <c r="C84"/>
  <c r="C85"/>
  <c r="C77"/>
  <c r="C78"/>
  <c r="C79"/>
  <c r="C80"/>
  <c r="C81"/>
  <c r="C71"/>
  <c r="C72"/>
  <c r="C73"/>
  <c r="C74"/>
  <c r="C75"/>
  <c r="C76"/>
  <c r="C66"/>
  <c r="C67"/>
  <c r="C68"/>
  <c r="C69"/>
  <c r="C70"/>
  <c r="C60"/>
  <c r="C61"/>
  <c r="C62"/>
  <c r="C63"/>
  <c r="C64"/>
  <c r="C65"/>
  <c r="C59"/>
  <c r="C58"/>
  <c r="A49" l="1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86"/>
  <c r="C87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6"/>
  <c r="A63"/>
  <c r="A55"/>
  <c r="A41"/>
  <c r="A39"/>
  <c r="A32"/>
  <c r="A31"/>
  <c r="A23"/>
  <c r="A22"/>
  <c r="A24"/>
  <c r="A21"/>
  <c r="A20"/>
  <c r="A19"/>
  <c r="A9"/>
  <c r="A7"/>
  <c r="BK88" i="2" l="1"/>
  <c r="BL88"/>
  <c r="BM88"/>
  <c r="BN88"/>
  <c r="BO88"/>
  <c r="BP88"/>
  <c r="BQ88"/>
  <c r="BK89"/>
  <c r="BL89"/>
  <c r="BM89"/>
  <c r="BN89"/>
  <c r="BO89"/>
  <c r="BP89"/>
  <c r="BQ89"/>
  <c r="BK90"/>
  <c r="BL90"/>
  <c r="BM90"/>
  <c r="BN90"/>
  <c r="BO90"/>
  <c r="BP90"/>
  <c r="BQ90"/>
  <c r="BK91"/>
  <c r="BL91"/>
  <c r="BM91"/>
  <c r="BN91"/>
  <c r="BO91"/>
  <c r="BP91"/>
  <c r="BQ91"/>
  <c r="BL87"/>
  <c r="BM87"/>
  <c r="BN87"/>
  <c r="BO87"/>
  <c r="BP87"/>
  <c r="BQ87"/>
  <c r="BK87"/>
  <c r="BK77"/>
  <c r="BL77"/>
  <c r="BM77"/>
  <c r="BN77"/>
  <c r="BO77"/>
  <c r="BP77"/>
  <c r="BQ77"/>
  <c r="BK78"/>
  <c r="BL78"/>
  <c r="BM78"/>
  <c r="BN78"/>
  <c r="BO78"/>
  <c r="BP78"/>
  <c r="BQ78"/>
  <c r="BK79"/>
  <c r="BL79"/>
  <c r="BM79"/>
  <c r="BN79"/>
  <c r="BO79"/>
  <c r="BP79"/>
  <c r="BQ79"/>
  <c r="BK80"/>
  <c r="BL80"/>
  <c r="BM80"/>
  <c r="BN80"/>
  <c r="BO80"/>
  <c r="BP80"/>
  <c r="BQ80"/>
  <c r="BK81"/>
  <c r="BL81"/>
  <c r="BM81"/>
  <c r="BN81"/>
  <c r="BO81"/>
  <c r="BP81"/>
  <c r="BQ81"/>
  <c r="BK82"/>
  <c r="BL82"/>
  <c r="BM82"/>
  <c r="BN82"/>
  <c r="BO82"/>
  <c r="BP82"/>
  <c r="BQ82"/>
  <c r="BL76"/>
  <c r="BM76"/>
  <c r="BN76"/>
  <c r="BO76"/>
  <c r="BP76"/>
  <c r="BQ76"/>
  <c r="BK76"/>
  <c r="BK66"/>
  <c r="BL66"/>
  <c r="BM66"/>
  <c r="BN66"/>
  <c r="BO66"/>
  <c r="BP66"/>
  <c r="BQ66"/>
  <c r="BK67"/>
  <c r="BL67"/>
  <c r="BM67"/>
  <c r="BN67"/>
  <c r="BO67"/>
  <c r="BP67"/>
  <c r="BQ67"/>
  <c r="BK68"/>
  <c r="BL68"/>
  <c r="BM68"/>
  <c r="BN68"/>
  <c r="BO68"/>
  <c r="BP68"/>
  <c r="BQ68"/>
  <c r="BK69"/>
  <c r="BL69"/>
  <c r="BM69"/>
  <c r="BN69"/>
  <c r="BO69"/>
  <c r="BP69"/>
  <c r="BQ69"/>
  <c r="BK70"/>
  <c r="BL70"/>
  <c r="BM70"/>
  <c r="BN70"/>
  <c r="BO70"/>
  <c r="BP70"/>
  <c r="BQ70"/>
  <c r="BK71"/>
  <c r="BL71"/>
  <c r="BM71"/>
  <c r="BN71"/>
  <c r="BO71"/>
  <c r="BP71"/>
  <c r="BQ71"/>
  <c r="BL65"/>
  <c r="BM65"/>
  <c r="BN65"/>
  <c r="BO65"/>
  <c r="BP65"/>
  <c r="BQ65"/>
  <c r="BK65"/>
  <c r="BK56"/>
  <c r="BL56"/>
  <c r="BM56"/>
  <c r="BN56"/>
  <c r="BO56"/>
  <c r="BP56"/>
  <c r="BQ56"/>
  <c r="BK57"/>
  <c r="BL57"/>
  <c r="BM57"/>
  <c r="BN57"/>
  <c r="BO57"/>
  <c r="BP57"/>
  <c r="BQ57"/>
  <c r="BK58"/>
  <c r="BL58"/>
  <c r="BM58"/>
  <c r="BN58"/>
  <c r="BO58"/>
  <c r="BP58"/>
  <c r="BQ58"/>
  <c r="BK59"/>
  <c r="BL59"/>
  <c r="BM59"/>
  <c r="BN59"/>
  <c r="BO59"/>
  <c r="BP59"/>
  <c r="BQ59"/>
  <c r="BK60"/>
  <c r="BL60"/>
  <c r="BM60"/>
  <c r="BN60"/>
  <c r="BO60"/>
  <c r="BP60"/>
  <c r="BQ60"/>
  <c r="BK61"/>
  <c r="BL61"/>
  <c r="BM61"/>
  <c r="BN61"/>
  <c r="BO61"/>
  <c r="BP61"/>
  <c r="BQ61"/>
  <c r="BK62"/>
  <c r="BL62"/>
  <c r="BM62"/>
  <c r="BN62"/>
  <c r="BO62"/>
  <c r="BP62"/>
  <c r="BQ62"/>
  <c r="BL55"/>
  <c r="BM55"/>
  <c r="BN55"/>
  <c r="BO55"/>
  <c r="BP55"/>
  <c r="BQ55"/>
  <c r="BK55"/>
  <c r="BK44"/>
  <c r="BL44"/>
  <c r="BM44"/>
  <c r="BN44"/>
  <c r="BO44"/>
  <c r="BP44"/>
  <c r="BQ44"/>
  <c r="BK45"/>
  <c r="BL45"/>
  <c r="BM45"/>
  <c r="BN45"/>
  <c r="BO45"/>
  <c r="BP45"/>
  <c r="BQ45"/>
  <c r="BK46"/>
  <c r="BL46"/>
  <c r="BM46"/>
  <c r="BN46"/>
  <c r="BO46"/>
  <c r="BP46"/>
  <c r="BQ46"/>
  <c r="BK47"/>
  <c r="BL47"/>
  <c r="BM47"/>
  <c r="BN47"/>
  <c r="BO47"/>
  <c r="BP47"/>
  <c r="BQ47"/>
  <c r="BK48"/>
  <c r="BL48"/>
  <c r="BM48"/>
  <c r="BN48"/>
  <c r="BO48"/>
  <c r="BP48"/>
  <c r="BQ48"/>
  <c r="BK49"/>
  <c r="BL49"/>
  <c r="BM49"/>
  <c r="BN49"/>
  <c r="BO49"/>
  <c r="BP49"/>
  <c r="BQ49"/>
  <c r="BL43"/>
  <c r="BM43"/>
  <c r="BN43"/>
  <c r="BO43"/>
  <c r="BP43"/>
  <c r="BQ43"/>
  <c r="BK43"/>
  <c r="BK33"/>
  <c r="BL33"/>
  <c r="BM33"/>
  <c r="BN33"/>
  <c r="BO33"/>
  <c r="BP33"/>
  <c r="BQ33"/>
  <c r="BK34"/>
  <c r="BL34"/>
  <c r="BM34"/>
  <c r="BN34"/>
  <c r="BO34"/>
  <c r="BP34"/>
  <c r="BQ34"/>
  <c r="BK35"/>
  <c r="BL35"/>
  <c r="BM35"/>
  <c r="BN35"/>
  <c r="BO35"/>
  <c r="BP35"/>
  <c r="BQ35"/>
  <c r="BK36"/>
  <c r="BL36"/>
  <c r="BM36"/>
  <c r="BN36"/>
  <c r="BO36"/>
  <c r="BP36"/>
  <c r="BQ36"/>
  <c r="BL32"/>
  <c r="BM32"/>
  <c r="BN32"/>
  <c r="BO32"/>
  <c r="BP32"/>
  <c r="BQ32"/>
  <c r="BK32"/>
  <c r="BK22"/>
  <c r="BL22"/>
  <c r="BM22"/>
  <c r="BN22"/>
  <c r="BO22"/>
  <c r="BP22"/>
  <c r="BQ22"/>
  <c r="BK23"/>
  <c r="BL23"/>
  <c r="BM23"/>
  <c r="BN23"/>
  <c r="BO23"/>
  <c r="BP23"/>
  <c r="BQ23"/>
  <c r="BK24"/>
  <c r="BL24"/>
  <c r="BM24"/>
  <c r="BN24"/>
  <c r="BO24"/>
  <c r="BP24"/>
  <c r="BQ24"/>
  <c r="BK25"/>
  <c r="BL25"/>
  <c r="BM25"/>
  <c r="BN25"/>
  <c r="BO25"/>
  <c r="BP25"/>
  <c r="BQ25"/>
  <c r="BK26"/>
  <c r="BL26"/>
  <c r="BM26"/>
  <c r="BN26"/>
  <c r="BO26"/>
  <c r="BP26"/>
  <c r="BQ26"/>
  <c r="BL21"/>
  <c r="BM21"/>
  <c r="BN21"/>
  <c r="BO21"/>
  <c r="BP21"/>
  <c r="BQ21"/>
  <c r="BK21"/>
  <c r="BK9"/>
  <c r="BL9"/>
  <c r="BM9"/>
  <c r="BN9"/>
  <c r="BO9"/>
  <c r="BP9"/>
  <c r="BQ9"/>
  <c r="BK10"/>
  <c r="BL10"/>
  <c r="BM10"/>
  <c r="BN10"/>
  <c r="BO10"/>
  <c r="BP10"/>
  <c r="BQ10"/>
  <c r="BK11"/>
  <c r="BL11"/>
  <c r="BM11"/>
  <c r="BN11"/>
  <c r="BO11"/>
  <c r="BP11"/>
  <c r="BQ11"/>
  <c r="BK12"/>
  <c r="BL12"/>
  <c r="BM12"/>
  <c r="BN12"/>
  <c r="BO12"/>
  <c r="BP12"/>
  <c r="BQ12"/>
  <c r="BK13"/>
  <c r="BL13"/>
  <c r="BM13"/>
  <c r="BN13"/>
  <c r="BO13"/>
  <c r="BP13"/>
  <c r="BQ13"/>
  <c r="BK14"/>
  <c r="BL14"/>
  <c r="BM14"/>
  <c r="BN14"/>
  <c r="BO14"/>
  <c r="BP14"/>
  <c r="BQ14"/>
  <c r="BK15"/>
  <c r="BL15"/>
  <c r="BM15"/>
  <c r="BN15"/>
  <c r="BO15"/>
  <c r="BP15"/>
  <c r="BQ15"/>
  <c r="BL8"/>
  <c r="BM8"/>
  <c r="BN8"/>
  <c r="BO8"/>
  <c r="BP8"/>
  <c r="BQ8"/>
  <c r="BK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AE8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AE7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AE65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AE55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AE4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AE3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AE21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AE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B8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B7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B6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B5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B4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B3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B21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B17"/>
  <c r="C17"/>
  <c r="D17"/>
  <c r="E17"/>
  <c r="F17"/>
  <c r="G17"/>
  <c r="H17"/>
  <c r="I17"/>
  <c r="J17"/>
  <c r="K17"/>
  <c r="L17"/>
  <c r="M17"/>
  <c r="B18"/>
  <c r="C18"/>
  <c r="D18"/>
  <c r="E18"/>
  <c r="F18"/>
  <c r="G18"/>
  <c r="H18"/>
  <c r="I18"/>
  <c r="J18"/>
  <c r="K18"/>
  <c r="L18"/>
  <c r="M18"/>
  <c r="B20"/>
  <c r="C20"/>
  <c r="D20"/>
  <c r="E20"/>
  <c r="F20"/>
  <c r="G20"/>
  <c r="H20"/>
  <c r="I20"/>
  <c r="J20"/>
  <c r="K20"/>
  <c r="L20"/>
  <c r="M20"/>
  <c r="B27"/>
  <c r="C27"/>
  <c r="D27"/>
  <c r="E27"/>
  <c r="F27"/>
  <c r="G27"/>
  <c r="H27"/>
  <c r="I27"/>
  <c r="J27"/>
  <c r="K27"/>
  <c r="L27"/>
  <c r="M27"/>
  <c r="B28"/>
  <c r="C28"/>
  <c r="D28"/>
  <c r="E28"/>
  <c r="F28"/>
  <c r="G28"/>
  <c r="H28"/>
  <c r="I28"/>
  <c r="J28"/>
  <c r="K28"/>
  <c r="L28"/>
  <c r="M28"/>
  <c r="B29"/>
  <c r="C29"/>
  <c r="D29"/>
  <c r="E29"/>
  <c r="F29"/>
  <c r="G29"/>
  <c r="H29"/>
  <c r="I29"/>
  <c r="J29"/>
  <c r="K29"/>
  <c r="L29"/>
  <c r="M29"/>
  <c r="B31"/>
  <c r="C31"/>
  <c r="D31"/>
  <c r="E31"/>
  <c r="F31"/>
  <c r="G31"/>
  <c r="H31"/>
  <c r="I31"/>
  <c r="J31"/>
  <c r="K31"/>
  <c r="L31"/>
  <c r="M31"/>
  <c r="B37"/>
  <c r="C37"/>
  <c r="D37"/>
  <c r="E37"/>
  <c r="F37"/>
  <c r="G37"/>
  <c r="H37"/>
  <c r="I37"/>
  <c r="J37"/>
  <c r="K37"/>
  <c r="L37"/>
  <c r="M37"/>
  <c r="B38"/>
  <c r="C38"/>
  <c r="D38"/>
  <c r="E38"/>
  <c r="F38"/>
  <c r="G38"/>
  <c r="H38"/>
  <c r="I38"/>
  <c r="J38"/>
  <c r="K38"/>
  <c r="L38"/>
  <c r="M38"/>
  <c r="B39"/>
  <c r="C39"/>
  <c r="D39"/>
  <c r="E39"/>
  <c r="F39"/>
  <c r="G39"/>
  <c r="H39"/>
  <c r="I39"/>
  <c r="J39"/>
  <c r="K39"/>
  <c r="L39"/>
  <c r="M39"/>
  <c r="B40"/>
  <c r="C40"/>
  <c r="D40"/>
  <c r="E40"/>
  <c r="F40"/>
  <c r="G40"/>
  <c r="H40"/>
  <c r="I40"/>
  <c r="J40"/>
  <c r="K40"/>
  <c r="L40"/>
  <c r="M40"/>
  <c r="B42"/>
  <c r="C42"/>
  <c r="D42"/>
  <c r="E42"/>
  <c r="F42"/>
  <c r="G42"/>
  <c r="H42"/>
  <c r="I42"/>
  <c r="J42"/>
  <c r="K42"/>
  <c r="L42"/>
  <c r="M42"/>
  <c r="B54"/>
  <c r="C54"/>
  <c r="D54"/>
  <c r="E54"/>
  <c r="F54"/>
  <c r="G54"/>
  <c r="H54"/>
  <c r="I54"/>
  <c r="J54"/>
  <c r="K54"/>
  <c r="L54"/>
  <c r="M54"/>
  <c r="B61"/>
  <c r="C61"/>
  <c r="D61"/>
  <c r="E61"/>
  <c r="F61"/>
  <c r="G61"/>
  <c r="H61"/>
  <c r="I61"/>
  <c r="J61"/>
  <c r="K61"/>
  <c r="L61"/>
  <c r="M61"/>
  <c r="B62"/>
  <c r="C62"/>
  <c r="D62"/>
  <c r="E62"/>
  <c r="F62"/>
  <c r="G62"/>
  <c r="H62"/>
  <c r="I62"/>
  <c r="J62"/>
  <c r="K62"/>
  <c r="L62"/>
  <c r="M62"/>
  <c r="B64"/>
  <c r="C64"/>
  <c r="D64"/>
  <c r="E64"/>
  <c r="F64"/>
  <c r="G64"/>
  <c r="H64"/>
  <c r="I64"/>
  <c r="J64"/>
  <c r="K64"/>
  <c r="L64"/>
  <c r="M64"/>
  <c r="B72"/>
  <c r="C72"/>
  <c r="D72"/>
  <c r="E72"/>
  <c r="F72"/>
  <c r="G72"/>
  <c r="H72"/>
  <c r="I72"/>
  <c r="J72"/>
  <c r="K72"/>
  <c r="L72"/>
  <c r="M72"/>
  <c r="B73"/>
  <c r="C73"/>
  <c r="D73"/>
  <c r="E73"/>
  <c r="F73"/>
  <c r="G73"/>
  <c r="H73"/>
  <c r="I73"/>
  <c r="J73"/>
  <c r="K73"/>
  <c r="L73"/>
  <c r="M73"/>
  <c r="B75"/>
  <c r="C75"/>
  <c r="D75"/>
  <c r="E75"/>
  <c r="F75"/>
  <c r="G75"/>
  <c r="H75"/>
  <c r="I75"/>
  <c r="J75"/>
  <c r="K75"/>
  <c r="L75"/>
  <c r="M75"/>
  <c r="B86"/>
  <c r="C86"/>
  <c r="D86"/>
  <c r="E86"/>
  <c r="F86"/>
  <c r="G86"/>
  <c r="H86"/>
  <c r="I86"/>
  <c r="J86"/>
  <c r="K86"/>
  <c r="L86"/>
  <c r="M86"/>
  <c r="B8"/>
  <c r="AD69" l="1"/>
  <c r="BJ69"/>
  <c r="A69"/>
  <c r="BQ17"/>
  <c r="BQ18"/>
  <c r="BQ19"/>
  <c r="BQ20"/>
  <c r="BQ27"/>
  <c r="BQ28"/>
  <c r="BQ29"/>
  <c r="BQ30"/>
  <c r="BQ31"/>
  <c r="BQ37"/>
  <c r="BQ38"/>
  <c r="BQ39"/>
  <c r="BQ40"/>
  <c r="BQ42"/>
  <c r="BQ50"/>
  <c r="BQ51"/>
  <c r="BQ52"/>
  <c r="BQ54"/>
  <c r="BQ64"/>
  <c r="BQ72"/>
  <c r="BQ73"/>
  <c r="BQ75"/>
  <c r="BQ83"/>
  <c r="BQ84"/>
  <c r="BQ86"/>
  <c r="BB17"/>
  <c r="BC17"/>
  <c r="BD17"/>
  <c r="BE17"/>
  <c r="BF17"/>
  <c r="BG17"/>
  <c r="BH17"/>
  <c r="BI17"/>
  <c r="BB18"/>
  <c r="BC18"/>
  <c r="BD18"/>
  <c r="BE18"/>
  <c r="BF18"/>
  <c r="BG18"/>
  <c r="BH18"/>
  <c r="BI18"/>
  <c r="BB20"/>
  <c r="BC20"/>
  <c r="BD20"/>
  <c r="BE20"/>
  <c r="BF20"/>
  <c r="BG20"/>
  <c r="BH20"/>
  <c r="BI20"/>
  <c r="BB27"/>
  <c r="BC27"/>
  <c r="BD27"/>
  <c r="BE27"/>
  <c r="BF27"/>
  <c r="BG27"/>
  <c r="BH27"/>
  <c r="BI27"/>
  <c r="BB28"/>
  <c r="BC28"/>
  <c r="BD28"/>
  <c r="BE28"/>
  <c r="BF28"/>
  <c r="BG28"/>
  <c r="BH28"/>
  <c r="BI28"/>
  <c r="BB29"/>
  <c r="BC29"/>
  <c r="BD29"/>
  <c r="BE29"/>
  <c r="BF29"/>
  <c r="BG29"/>
  <c r="BH29"/>
  <c r="BI29"/>
  <c r="BB30"/>
  <c r="BC30"/>
  <c r="BD30"/>
  <c r="BE30"/>
  <c r="BF30"/>
  <c r="BG30"/>
  <c r="BH30"/>
  <c r="BI30"/>
  <c r="BB31"/>
  <c r="BC31"/>
  <c r="BD31"/>
  <c r="BE31"/>
  <c r="BF31"/>
  <c r="BG31"/>
  <c r="BH31"/>
  <c r="BI31"/>
  <c r="BB37"/>
  <c r="BC37"/>
  <c r="BD37"/>
  <c r="BE37"/>
  <c r="BF37"/>
  <c r="BG37"/>
  <c r="BH37"/>
  <c r="BI37"/>
  <c r="BB38"/>
  <c r="BC38"/>
  <c r="BD38"/>
  <c r="BE38"/>
  <c r="BF38"/>
  <c r="BG38"/>
  <c r="BH38"/>
  <c r="BI38"/>
  <c r="BB39"/>
  <c r="BC39"/>
  <c r="BD39"/>
  <c r="BE39"/>
  <c r="BF39"/>
  <c r="BG39"/>
  <c r="BH39"/>
  <c r="BI39"/>
  <c r="BB40"/>
  <c r="BC40"/>
  <c r="BD40"/>
  <c r="BE40"/>
  <c r="BF40"/>
  <c r="BG40"/>
  <c r="BH40"/>
  <c r="BI40"/>
  <c r="BB42"/>
  <c r="BC42"/>
  <c r="BD42"/>
  <c r="BE42"/>
  <c r="BF42"/>
  <c r="BG42"/>
  <c r="BH42"/>
  <c r="BI42"/>
  <c r="BB50"/>
  <c r="BC50"/>
  <c r="BD50"/>
  <c r="BE50"/>
  <c r="BF50"/>
  <c r="BG50"/>
  <c r="BH50"/>
  <c r="BI50"/>
  <c r="BB51"/>
  <c r="BC51"/>
  <c r="BD51"/>
  <c r="BE51"/>
  <c r="BF51"/>
  <c r="BG51"/>
  <c r="BH51"/>
  <c r="BI51"/>
  <c r="BB52"/>
  <c r="BC52"/>
  <c r="BD52"/>
  <c r="BE52"/>
  <c r="BF52"/>
  <c r="BG52"/>
  <c r="BH52"/>
  <c r="BI52"/>
  <c r="BB54"/>
  <c r="BC54"/>
  <c r="BD54"/>
  <c r="BE54"/>
  <c r="BF54"/>
  <c r="BG54"/>
  <c r="BH54"/>
  <c r="BI54"/>
  <c r="BB61"/>
  <c r="BC61"/>
  <c r="BD61"/>
  <c r="BE61"/>
  <c r="BF61"/>
  <c r="BG61"/>
  <c r="BH61"/>
  <c r="BI61"/>
  <c r="BB62"/>
  <c r="BC62"/>
  <c r="BD62"/>
  <c r="BE62"/>
  <c r="BF62"/>
  <c r="BG62"/>
  <c r="BH62"/>
  <c r="BI62"/>
  <c r="BB64"/>
  <c r="BC64"/>
  <c r="BD64"/>
  <c r="BE64"/>
  <c r="BF64"/>
  <c r="BG64"/>
  <c r="BH64"/>
  <c r="BI64"/>
  <c r="BB72"/>
  <c r="BC72"/>
  <c r="BD72"/>
  <c r="BE72"/>
  <c r="BF72"/>
  <c r="BG72"/>
  <c r="BH72"/>
  <c r="BI72"/>
  <c r="BB73"/>
  <c r="BC73"/>
  <c r="BD73"/>
  <c r="BE73"/>
  <c r="BF73"/>
  <c r="BG73"/>
  <c r="BH73"/>
  <c r="BI73"/>
  <c r="BB75"/>
  <c r="BC75"/>
  <c r="BD75"/>
  <c r="BE75"/>
  <c r="BF75"/>
  <c r="BG75"/>
  <c r="BH75"/>
  <c r="BI75"/>
  <c r="BB83"/>
  <c r="BC83"/>
  <c r="BD83"/>
  <c r="BE83"/>
  <c r="BF83"/>
  <c r="BG83"/>
  <c r="BH83"/>
  <c r="BI83"/>
  <c r="BB84"/>
  <c r="BC84"/>
  <c r="BD84"/>
  <c r="BE84"/>
  <c r="BF84"/>
  <c r="BG84"/>
  <c r="BH84"/>
  <c r="BI84"/>
  <c r="BB86"/>
  <c r="BC86"/>
  <c r="BD86"/>
  <c r="BE86"/>
  <c r="BF86"/>
  <c r="BG86"/>
  <c r="BH86"/>
  <c r="BI86"/>
  <c r="BB92"/>
  <c r="BC92"/>
  <c r="BD92"/>
  <c r="BE92"/>
  <c r="BF92"/>
  <c r="BG92"/>
  <c r="BH92"/>
  <c r="BI92"/>
  <c r="BB93"/>
  <c r="BC93"/>
  <c r="BD93"/>
  <c r="BE93"/>
  <c r="BH93"/>
  <c r="Q68" i="1"/>
  <c r="P68"/>
  <c r="K68"/>
  <c r="BI93" i="2" l="1"/>
  <c r="BG93"/>
  <c r="BF93"/>
  <c r="BQ93"/>
  <c r="AB93"/>
  <c r="AC93"/>
  <c r="B7" i="5"/>
  <c r="B7" i="4"/>
  <c r="B7" i="3"/>
  <c r="AE61" i="2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K20"/>
  <c r="BL20"/>
  <c r="BM20"/>
  <c r="BN20"/>
  <c r="BO20"/>
  <c r="BP20"/>
  <c r="BK27"/>
  <c r="BL27"/>
  <c r="BM27"/>
  <c r="BN27"/>
  <c r="BO27"/>
  <c r="BP27"/>
  <c r="BK28"/>
  <c r="BL28"/>
  <c r="BM28"/>
  <c r="BN28"/>
  <c r="BO28"/>
  <c r="BP28"/>
  <c r="BK29"/>
  <c r="BL29"/>
  <c r="BM29"/>
  <c r="BN29"/>
  <c r="BO29"/>
  <c r="BP29"/>
  <c r="BK30"/>
  <c r="BL30"/>
  <c r="BM30"/>
  <c r="BN30"/>
  <c r="BO30"/>
  <c r="BP30"/>
  <c r="BK31"/>
  <c r="BL31"/>
  <c r="BM31"/>
  <c r="BN31"/>
  <c r="BO31"/>
  <c r="BP31"/>
  <c r="BK37"/>
  <c r="BL37"/>
  <c r="BM37"/>
  <c r="BN37"/>
  <c r="BO37"/>
  <c r="BP37"/>
  <c r="BK38"/>
  <c r="BL38"/>
  <c r="BM38"/>
  <c r="BN38"/>
  <c r="BO38"/>
  <c r="BP38"/>
  <c r="BK39"/>
  <c r="BL39"/>
  <c r="BM39"/>
  <c r="BN39"/>
  <c r="BO39"/>
  <c r="BP39"/>
  <c r="BK40"/>
  <c r="BL40"/>
  <c r="BM40"/>
  <c r="BN40"/>
  <c r="BO40"/>
  <c r="BP40"/>
  <c r="BK42"/>
  <c r="BL42"/>
  <c r="BM42"/>
  <c r="BN42"/>
  <c r="BO42"/>
  <c r="BP42"/>
  <c r="BK50"/>
  <c r="BL50"/>
  <c r="BM50"/>
  <c r="BN50"/>
  <c r="BO50"/>
  <c r="BP50"/>
  <c r="BK51"/>
  <c r="BL51"/>
  <c r="BM51"/>
  <c r="BN51"/>
  <c r="BO51"/>
  <c r="BP51"/>
  <c r="BK52"/>
  <c r="BL52"/>
  <c r="BM52"/>
  <c r="BN52"/>
  <c r="BO52"/>
  <c r="BP52"/>
  <c r="BK54"/>
  <c r="BL54"/>
  <c r="BM54"/>
  <c r="BN54"/>
  <c r="BO54"/>
  <c r="BP54"/>
  <c r="BK64"/>
  <c r="BL64"/>
  <c r="BM64"/>
  <c r="BN64"/>
  <c r="BO64"/>
  <c r="BP64"/>
  <c r="BK72"/>
  <c r="BL72"/>
  <c r="BM72"/>
  <c r="BN72"/>
  <c r="BO72"/>
  <c r="BP72"/>
  <c r="BK73"/>
  <c r="BL73"/>
  <c r="BM73"/>
  <c r="BN73"/>
  <c r="BO73"/>
  <c r="BP73"/>
  <c r="BK75"/>
  <c r="BL75"/>
  <c r="BM75"/>
  <c r="BN75"/>
  <c r="BO75"/>
  <c r="BP75"/>
  <c r="BK83"/>
  <c r="BL83"/>
  <c r="BM83"/>
  <c r="BN83"/>
  <c r="BO83"/>
  <c r="BP83"/>
  <c r="BK84"/>
  <c r="BL84"/>
  <c r="BM84"/>
  <c r="BN84"/>
  <c r="BO84"/>
  <c r="BP84"/>
  <c r="BK86"/>
  <c r="BL86"/>
  <c r="BM86"/>
  <c r="BN86"/>
  <c r="BO86"/>
  <c r="BP86"/>
  <c r="BL19"/>
  <c r="BM19"/>
  <c r="BN19"/>
  <c r="BO19"/>
  <c r="BP19"/>
  <c r="BK19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J88"/>
  <c r="BJ89"/>
  <c r="BJ90"/>
  <c r="BJ91"/>
  <c r="AD88"/>
  <c r="AD89"/>
  <c r="AD90"/>
  <c r="AD91"/>
  <c r="AD92"/>
  <c r="BJ77"/>
  <c r="BJ78"/>
  <c r="BJ79"/>
  <c r="BJ80"/>
  <c r="BJ81"/>
  <c r="BJ82"/>
  <c r="AD77"/>
  <c r="AD78"/>
  <c r="AD79"/>
  <c r="AD80"/>
  <c r="AD81"/>
  <c r="AD82"/>
  <c r="BJ67"/>
  <c r="BJ68"/>
  <c r="BJ70"/>
  <c r="BJ71"/>
  <c r="AD67"/>
  <c r="AD68"/>
  <c r="AD70"/>
  <c r="AD71"/>
  <c r="BJ56"/>
  <c r="BJ57"/>
  <c r="BJ58"/>
  <c r="BJ59"/>
  <c r="BJ60"/>
  <c r="AD56"/>
  <c r="AD57"/>
  <c r="AD58"/>
  <c r="AD59"/>
  <c r="AD60"/>
  <c r="AD61"/>
  <c r="AD62"/>
  <c r="BJ44"/>
  <c r="BJ45"/>
  <c r="BJ46"/>
  <c r="BJ47"/>
  <c r="BJ48"/>
  <c r="BJ49"/>
  <c r="AD44"/>
  <c r="AD45"/>
  <c r="AD46"/>
  <c r="AD47"/>
  <c r="AD48"/>
  <c r="AD49"/>
  <c r="AD50"/>
  <c r="AD51"/>
  <c r="AD52"/>
  <c r="BJ33"/>
  <c r="BJ34"/>
  <c r="BJ35"/>
  <c r="BJ36"/>
  <c r="AD33"/>
  <c r="AD34"/>
  <c r="AD35"/>
  <c r="AD36"/>
  <c r="BJ22"/>
  <c r="BJ23"/>
  <c r="BJ24"/>
  <c r="BJ25"/>
  <c r="BJ26"/>
  <c r="AD22"/>
  <c r="AD23"/>
  <c r="AD24"/>
  <c r="AD25"/>
  <c r="AD26"/>
  <c r="BJ9"/>
  <c r="BJ10"/>
  <c r="BJ11"/>
  <c r="BJ12"/>
  <c r="BJ13"/>
  <c r="BJ14"/>
  <c r="BJ15"/>
  <c r="AD9"/>
  <c r="AD10"/>
  <c r="AD11"/>
  <c r="AD12"/>
  <c r="AD13"/>
  <c r="AD14"/>
  <c r="AD15"/>
  <c r="A15"/>
  <c r="BP18"/>
  <c r="BP17"/>
  <c r="A87"/>
  <c r="A88"/>
  <c r="A89"/>
  <c r="A90"/>
  <c r="A91"/>
  <c r="A80"/>
  <c r="A81"/>
  <c r="A82"/>
  <c r="A83"/>
  <c r="A79"/>
  <c r="A77"/>
  <c r="A78"/>
  <c r="A84"/>
  <c r="A76"/>
  <c r="A66"/>
  <c r="A67"/>
  <c r="A68"/>
  <c r="A70"/>
  <c r="A71"/>
  <c r="A56"/>
  <c r="A57"/>
  <c r="A58"/>
  <c r="A59"/>
  <c r="A60"/>
  <c r="A44"/>
  <c r="A45"/>
  <c r="A46"/>
  <c r="A47"/>
  <c r="A48"/>
  <c r="A49"/>
  <c r="A33"/>
  <c r="A34"/>
  <c r="A35"/>
  <c r="A36"/>
  <c r="A37"/>
  <c r="A38"/>
  <c r="A22"/>
  <c r="A23"/>
  <c r="A24"/>
  <c r="A25"/>
  <c r="A26"/>
  <c r="A27"/>
  <c r="A28"/>
  <c r="A29"/>
  <c r="A30"/>
  <c r="A31"/>
  <c r="A32"/>
  <c r="A39"/>
  <c r="A40"/>
  <c r="A41"/>
  <c r="A42"/>
  <c r="A43"/>
  <c r="A50"/>
  <c r="A51"/>
  <c r="A52"/>
  <c r="A53"/>
  <c r="A54"/>
  <c r="A55"/>
  <c r="A61"/>
  <c r="A62"/>
  <c r="A63"/>
  <c r="A64"/>
  <c r="A65"/>
  <c r="A72"/>
  <c r="A73"/>
  <c r="A74"/>
  <c r="A75"/>
  <c r="A85"/>
  <c r="A86"/>
  <c r="A92"/>
  <c r="A8"/>
  <c r="AD8"/>
  <c r="A14"/>
  <c r="A13"/>
  <c r="A12"/>
  <c r="A11"/>
  <c r="A9"/>
  <c r="BP93" l="1"/>
  <c r="AW93"/>
  <c r="AS93"/>
  <c r="AZ93"/>
  <c r="AV93"/>
  <c r="AY93"/>
  <c r="AU93"/>
  <c r="AX93"/>
  <c r="AT93"/>
  <c r="P93"/>
  <c r="O93"/>
  <c r="X93"/>
  <c r="T93"/>
  <c r="AA93"/>
  <c r="W93"/>
  <c r="S93"/>
  <c r="Q93"/>
  <c r="Y93"/>
  <c r="U93"/>
  <c r="Z93"/>
  <c r="V93"/>
  <c r="R93"/>
  <c r="N93"/>
  <c r="K86" i="1"/>
  <c r="K18"/>
  <c r="Q58"/>
  <c r="P58"/>
  <c r="Q57"/>
  <c r="P57"/>
  <c r="Q59"/>
  <c r="P59"/>
  <c r="K59"/>
  <c r="P56"/>
  <c r="K56"/>
  <c r="Q54"/>
  <c r="P54"/>
  <c r="K54"/>
  <c r="P46"/>
  <c r="K46"/>
  <c r="Q44"/>
  <c r="P44"/>
  <c r="K44"/>
  <c r="Q14"/>
  <c r="P14"/>
  <c r="K14"/>
  <c r="A10" i="2" l="1"/>
  <c r="A18" i="7"/>
  <c r="A25"/>
  <c r="A26"/>
  <c r="BJ27" i="2"/>
  <c r="AD27"/>
  <c r="Q12" i="1" l="1"/>
  <c r="P12"/>
  <c r="K12"/>
  <c r="A86" i="7"/>
  <c r="A79" l="1"/>
  <c r="A68"/>
  <c r="A57"/>
  <c r="A47"/>
  <c r="A36"/>
  <c r="A27"/>
  <c r="A16"/>
  <c r="A87"/>
  <c r="A85"/>
  <c r="A84"/>
  <c r="A83"/>
  <c r="A82"/>
  <c r="A81"/>
  <c r="A80"/>
  <c r="A78"/>
  <c r="A77"/>
  <c r="A76"/>
  <c r="A75"/>
  <c r="A74"/>
  <c r="A73"/>
  <c r="A72"/>
  <c r="A71"/>
  <c r="A70"/>
  <c r="A69"/>
  <c r="A67"/>
  <c r="A66"/>
  <c r="A65"/>
  <c r="A64"/>
  <c r="A62"/>
  <c r="A61"/>
  <c r="A60"/>
  <c r="A59"/>
  <c r="A58"/>
  <c r="A56"/>
  <c r="A54"/>
  <c r="A53"/>
  <c r="A52"/>
  <c r="A51"/>
  <c r="A50"/>
  <c r="A48"/>
  <c r="A46"/>
  <c r="A45"/>
  <c r="A44"/>
  <c r="A43"/>
  <c r="A42"/>
  <c r="A40"/>
  <c r="A38"/>
  <c r="A37"/>
  <c r="A35"/>
  <c r="A34"/>
  <c r="A33"/>
  <c r="A30"/>
  <c r="A29"/>
  <c r="A28"/>
  <c r="A17"/>
  <c r="A15"/>
  <c r="A14"/>
  <c r="A13"/>
  <c r="A12"/>
  <c r="A11"/>
  <c r="A10"/>
  <c r="A8"/>
  <c r="A6"/>
  <c r="D102" i="1" l="1"/>
  <c r="D103" l="1"/>
  <c r="D87" i="7" l="1"/>
  <c r="D86"/>
  <c r="A4"/>
  <c r="A5"/>
  <c r="BN92" i="2"/>
  <c r="BM92"/>
  <c r="BL92"/>
  <c r="BK92"/>
  <c r="BO18"/>
  <c r="BN18"/>
  <c r="BM18"/>
  <c r="BL18"/>
  <c r="BK18"/>
  <c r="BO17"/>
  <c r="BN17"/>
  <c r="BM17"/>
  <c r="BL17"/>
  <c r="BK17"/>
  <c r="BA92"/>
  <c r="AR92"/>
  <c r="AQ92"/>
  <c r="AP92"/>
  <c r="AO92"/>
  <c r="AN92"/>
  <c r="AM92"/>
  <c r="AL92"/>
  <c r="AK92"/>
  <c r="AJ92"/>
  <c r="AI92"/>
  <c r="AH92"/>
  <c r="AG92"/>
  <c r="AF92"/>
  <c r="AE92"/>
  <c r="BA86"/>
  <c r="AR86"/>
  <c r="AQ86"/>
  <c r="AP86"/>
  <c r="AO86"/>
  <c r="AN86"/>
  <c r="AM86"/>
  <c r="AL86"/>
  <c r="AK86"/>
  <c r="AJ86"/>
  <c r="AI86"/>
  <c r="AH86"/>
  <c r="AG86"/>
  <c r="AF86"/>
  <c r="AE86"/>
  <c r="BA84"/>
  <c r="AR84"/>
  <c r="AQ84"/>
  <c r="AP84"/>
  <c r="AO84"/>
  <c r="AN84"/>
  <c r="AM84"/>
  <c r="AL84"/>
  <c r="AK84"/>
  <c r="AJ84"/>
  <c r="AI84"/>
  <c r="AH84"/>
  <c r="AG84"/>
  <c r="AF84"/>
  <c r="AE84"/>
  <c r="BA83"/>
  <c r="AR83"/>
  <c r="AQ83"/>
  <c r="AP83"/>
  <c r="AO83"/>
  <c r="AN83"/>
  <c r="AM83"/>
  <c r="AL83"/>
  <c r="AK83"/>
  <c r="AJ83"/>
  <c r="AI83"/>
  <c r="AH83"/>
  <c r="AG83"/>
  <c r="AF83"/>
  <c r="AE83"/>
  <c r="BA75"/>
  <c r="AR75"/>
  <c r="AQ75"/>
  <c r="AP75"/>
  <c r="AO75"/>
  <c r="AN75"/>
  <c r="AM75"/>
  <c r="AL75"/>
  <c r="AK75"/>
  <c r="AJ75"/>
  <c r="AI75"/>
  <c r="AH75"/>
  <c r="AG75"/>
  <c r="AF75"/>
  <c r="AE75"/>
  <c r="BA73"/>
  <c r="AR73"/>
  <c r="AQ73"/>
  <c r="AP73"/>
  <c r="AO73"/>
  <c r="AN73"/>
  <c r="AM73"/>
  <c r="AL73"/>
  <c r="AK73"/>
  <c r="AJ73"/>
  <c r="AI73"/>
  <c r="AH73"/>
  <c r="AG73"/>
  <c r="AF73"/>
  <c r="AE73"/>
  <c r="BA72"/>
  <c r="AR72"/>
  <c r="AQ72"/>
  <c r="AP72"/>
  <c r="AO72"/>
  <c r="AN72"/>
  <c r="AM72"/>
  <c r="AL72"/>
  <c r="AK72"/>
  <c r="AJ72"/>
  <c r="AI72"/>
  <c r="AH72"/>
  <c r="AG72"/>
  <c r="AF72"/>
  <c r="AE72"/>
  <c r="BA64"/>
  <c r="AR64"/>
  <c r="AQ64"/>
  <c r="AP64"/>
  <c r="AO64"/>
  <c r="AN64"/>
  <c r="AM64"/>
  <c r="AL64"/>
  <c r="AK64"/>
  <c r="AJ64"/>
  <c r="AI64"/>
  <c r="AH64"/>
  <c r="AG64"/>
  <c r="AF64"/>
  <c r="AE64"/>
  <c r="BA54"/>
  <c r="AR54"/>
  <c r="AQ54"/>
  <c r="AP54"/>
  <c r="AO54"/>
  <c r="AN54"/>
  <c r="AM54"/>
  <c r="AL54"/>
  <c r="AK54"/>
  <c r="AJ54"/>
  <c r="AI54"/>
  <c r="AH54"/>
  <c r="AG54"/>
  <c r="AF54"/>
  <c r="AE54"/>
  <c r="BA42"/>
  <c r="AR42"/>
  <c r="AQ42"/>
  <c r="AP42"/>
  <c r="AO42"/>
  <c r="AN42"/>
  <c r="AM42"/>
  <c r="AL42"/>
  <c r="AK42"/>
  <c r="AJ42"/>
  <c r="AI42"/>
  <c r="AH42"/>
  <c r="AG42"/>
  <c r="AF42"/>
  <c r="AE42"/>
  <c r="BA40"/>
  <c r="AR40"/>
  <c r="AQ40"/>
  <c r="AP40"/>
  <c r="AO40"/>
  <c r="AN40"/>
  <c r="AM40"/>
  <c r="AL40"/>
  <c r="AK40"/>
  <c r="AJ40"/>
  <c r="AI40"/>
  <c r="AH40"/>
  <c r="AG40"/>
  <c r="AF40"/>
  <c r="AE40"/>
  <c r="BA39"/>
  <c r="AR39"/>
  <c r="AQ39"/>
  <c r="AP39"/>
  <c r="AO39"/>
  <c r="AN39"/>
  <c r="AM39"/>
  <c r="AL39"/>
  <c r="AK39"/>
  <c r="AJ39"/>
  <c r="AI39"/>
  <c r="AH39"/>
  <c r="AG39"/>
  <c r="AF39"/>
  <c r="AE39"/>
  <c r="BA38"/>
  <c r="AR38"/>
  <c r="AQ38"/>
  <c r="AP38"/>
  <c r="AO38"/>
  <c r="AN38"/>
  <c r="AM38"/>
  <c r="AL38"/>
  <c r="AK38"/>
  <c r="AJ38"/>
  <c r="AI38"/>
  <c r="AH38"/>
  <c r="AG38"/>
  <c r="AF38"/>
  <c r="AE38"/>
  <c r="BA37"/>
  <c r="AR37"/>
  <c r="AQ37"/>
  <c r="AP37"/>
  <c r="AO37"/>
  <c r="AN37"/>
  <c r="AM37"/>
  <c r="AL37"/>
  <c r="AK37"/>
  <c r="AJ37"/>
  <c r="AI37"/>
  <c r="AH37"/>
  <c r="AG37"/>
  <c r="AF37"/>
  <c r="AE37"/>
  <c r="BA20"/>
  <c r="AR20"/>
  <c r="AQ20"/>
  <c r="AP20"/>
  <c r="AO20"/>
  <c r="AN20"/>
  <c r="AM20"/>
  <c r="AL20"/>
  <c r="AK20"/>
  <c r="AJ20"/>
  <c r="AI20"/>
  <c r="AH20"/>
  <c r="AG20"/>
  <c r="AF20"/>
  <c r="AE20"/>
  <c r="BA18"/>
  <c r="AR18"/>
  <c r="AQ18"/>
  <c r="AP18"/>
  <c r="AO18"/>
  <c r="AN18"/>
  <c r="AM18"/>
  <c r="AL18"/>
  <c r="AK18"/>
  <c r="AJ18"/>
  <c r="AI18"/>
  <c r="AH18"/>
  <c r="AG18"/>
  <c r="AF18"/>
  <c r="AE18"/>
  <c r="BA17"/>
  <c r="AR17"/>
  <c r="AQ17"/>
  <c r="AP17"/>
  <c r="AO17"/>
  <c r="AN17"/>
  <c r="AM17"/>
  <c r="AL17"/>
  <c r="AK17"/>
  <c r="AJ17"/>
  <c r="AI17"/>
  <c r="AH17"/>
  <c r="AG17"/>
  <c r="AF17"/>
  <c r="AE17"/>
  <c r="M92"/>
  <c r="L92"/>
  <c r="L93" s="1"/>
  <c r="K92"/>
  <c r="J92"/>
  <c r="J93" s="1"/>
  <c r="I92"/>
  <c r="H92"/>
  <c r="G92"/>
  <c r="F92"/>
  <c r="E92"/>
  <c r="D92"/>
  <c r="D93" s="1"/>
  <c r="C92"/>
  <c r="C93" s="1"/>
  <c r="B92"/>
  <c r="B93" s="1"/>
  <c r="BJ6"/>
  <c r="AD6"/>
  <c r="A6"/>
  <c r="BJ92"/>
  <c r="BJ87"/>
  <c r="BJ86"/>
  <c r="BJ85"/>
  <c r="BJ84"/>
  <c r="BJ83"/>
  <c r="BJ76"/>
  <c r="BJ75"/>
  <c r="BJ74"/>
  <c r="BJ73"/>
  <c r="BJ72"/>
  <c r="BJ66"/>
  <c r="BJ65"/>
  <c r="BJ64"/>
  <c r="BJ63"/>
  <c r="BJ62"/>
  <c r="BJ61"/>
  <c r="BJ55"/>
  <c r="BJ54"/>
  <c r="BJ53"/>
  <c r="BJ52"/>
  <c r="BJ51"/>
  <c r="BJ50"/>
  <c r="BJ43"/>
  <c r="BJ42"/>
  <c r="BJ41"/>
  <c r="BJ40"/>
  <c r="BJ39"/>
  <c r="BJ38"/>
  <c r="BJ37"/>
  <c r="BJ32"/>
  <c r="BJ31"/>
  <c r="BJ30"/>
  <c r="BJ29"/>
  <c r="BJ28"/>
  <c r="BJ21"/>
  <c r="BJ20"/>
  <c r="BJ19"/>
  <c r="BJ18"/>
  <c r="BJ17"/>
  <c r="AD87"/>
  <c r="AD86"/>
  <c r="AD85"/>
  <c r="AD84"/>
  <c r="AD83"/>
  <c r="AD76"/>
  <c r="AD75"/>
  <c r="AD74"/>
  <c r="AD73"/>
  <c r="AD72"/>
  <c r="AD66"/>
  <c r="AD65"/>
  <c r="AD64"/>
  <c r="AD63"/>
  <c r="AD55"/>
  <c r="AD54"/>
  <c r="AD53"/>
  <c r="AD43"/>
  <c r="AD42"/>
  <c r="AD41"/>
  <c r="AD40"/>
  <c r="AD39"/>
  <c r="AD38"/>
  <c r="AD37"/>
  <c r="AD32"/>
  <c r="AD31"/>
  <c r="AD30"/>
  <c r="AD29"/>
  <c r="AD28"/>
  <c r="AD21"/>
  <c r="AD20"/>
  <c r="AD19"/>
  <c r="AD18"/>
  <c r="AD17"/>
  <c r="A21"/>
  <c r="A20"/>
  <c r="A19"/>
  <c r="A18"/>
  <c r="A17"/>
  <c r="BO93" l="1"/>
  <c r="K93"/>
  <c r="BA93"/>
  <c r="I93"/>
  <c r="AK93"/>
  <c r="E93"/>
  <c r="M93"/>
  <c r="BN93"/>
  <c r="AJ93"/>
  <c r="AQ93"/>
  <c r="AG93"/>
  <c r="AL93"/>
  <c r="BK93"/>
  <c r="AR93"/>
  <c r="AI93"/>
  <c r="AH93"/>
  <c r="AP93"/>
  <c r="H93"/>
  <c r="G93"/>
  <c r="AF93"/>
  <c r="AN93"/>
  <c r="BM93"/>
  <c r="AO93"/>
  <c r="F93"/>
  <c r="AE93"/>
  <c r="AM93"/>
  <c r="BL93"/>
  <c r="J91" i="1"/>
  <c r="I91"/>
  <c r="H91"/>
  <c r="G91"/>
  <c r="F91"/>
  <c r="E91"/>
  <c r="E71"/>
  <c r="F71"/>
  <c r="G71"/>
  <c r="H71"/>
  <c r="I71"/>
  <c r="J71"/>
  <c r="E60"/>
  <c r="F60"/>
  <c r="G60"/>
  <c r="H60"/>
  <c r="I60"/>
  <c r="E92" l="1"/>
  <c r="D105"/>
  <c r="J30" l="1"/>
  <c r="J82" l="1"/>
  <c r="D108"/>
  <c r="D106"/>
  <c r="J60"/>
  <c r="J72" s="1"/>
  <c r="H82"/>
  <c r="G82"/>
  <c r="F82"/>
  <c r="E82"/>
  <c r="I50"/>
  <c r="H50"/>
  <c r="G50"/>
  <c r="F50"/>
  <c r="E39"/>
  <c r="J50"/>
  <c r="I82"/>
  <c r="E50"/>
  <c r="BJ7" i="2"/>
  <c r="BJ8"/>
  <c r="AD7"/>
  <c r="A7"/>
  <c r="Q81" i="1"/>
  <c r="K81"/>
  <c r="K82" s="1"/>
  <c r="Q66"/>
  <c r="A28"/>
  <c r="A26"/>
  <c r="D7"/>
  <c r="Q13"/>
  <c r="Q15" s="1"/>
  <c r="Q16" s="1"/>
  <c r="Q17" s="1"/>
  <c r="Q35"/>
  <c r="Q25" s="1"/>
  <c r="Q38" s="1"/>
  <c r="Q36"/>
  <c r="Q48" s="1"/>
  <c r="Q49" s="1"/>
  <c r="K7"/>
  <c r="H19"/>
  <c r="E19"/>
  <c r="F19"/>
  <c r="G19"/>
  <c r="I19"/>
  <c r="E30"/>
  <c r="F30"/>
  <c r="G30"/>
  <c r="H30"/>
  <c r="I30"/>
  <c r="F39"/>
  <c r="G39"/>
  <c r="H39"/>
  <c r="I39"/>
  <c r="A81"/>
  <c r="A67"/>
  <c r="A66"/>
  <c r="A64"/>
  <c r="A58"/>
  <c r="A57"/>
  <c r="A56"/>
  <c r="A49"/>
  <c r="A48"/>
  <c r="A47"/>
  <c r="A46"/>
  <c r="A45"/>
  <c r="A43"/>
  <c r="A38"/>
  <c r="A37"/>
  <c r="A36"/>
  <c r="A35"/>
  <c r="A34"/>
  <c r="A25"/>
  <c r="A24"/>
  <c r="A23"/>
  <c r="A17"/>
  <c r="A16"/>
  <c r="A15"/>
  <c r="A14"/>
  <c r="A13"/>
  <c r="A12"/>
  <c r="A11"/>
  <c r="K16"/>
  <c r="K38"/>
  <c r="K49"/>
  <c r="K25"/>
  <c r="J19"/>
  <c r="J39"/>
  <c r="K11"/>
  <c r="K19" s="1"/>
  <c r="K15"/>
  <c r="K34"/>
  <c r="K39" s="1"/>
  <c r="K66"/>
  <c r="K71" s="1"/>
  <c r="K60"/>
  <c r="K48"/>
  <c r="K36"/>
  <c r="K50"/>
  <c r="K35"/>
  <c r="K23"/>
  <c r="K30" s="1"/>
  <c r="K17"/>
  <c r="K13"/>
  <c r="P48"/>
  <c r="P81"/>
  <c r="P16"/>
  <c r="P23"/>
  <c r="P38"/>
  <c r="P35"/>
  <c r="P34"/>
  <c r="P75"/>
  <c r="P25"/>
  <c r="P49"/>
  <c r="P17"/>
  <c r="P15"/>
  <c r="P66"/>
  <c r="P36"/>
  <c r="P13"/>
  <c r="P11"/>
  <c r="E72"/>
  <c r="E51" l="1"/>
  <c r="J51"/>
  <c r="G94"/>
  <c r="F94"/>
  <c r="E20"/>
  <c r="I94"/>
  <c r="E83"/>
  <c r="E94"/>
  <c r="H94"/>
  <c r="J94"/>
  <c r="D101" s="1"/>
  <c r="D107" s="1"/>
  <c r="E40"/>
  <c r="E61"/>
  <c r="J31"/>
  <c r="E31"/>
  <c r="D104" l="1"/>
  <c r="E95"/>
  <c r="D98" s="1"/>
  <c r="D100" s="1"/>
  <c r="C3" i="4" l="1"/>
  <c r="C3" i="5"/>
  <c r="C3" i="3"/>
</calcChain>
</file>

<file path=xl/sharedStrings.xml><?xml version="1.0" encoding="utf-8"?>
<sst xmlns="http://schemas.openxmlformats.org/spreadsheetml/2006/main" count="972" uniqueCount="414">
  <si>
    <t>Profil ogólnoakademicki dla kwalifikacji pierwszego i drugiego stopnia</t>
  </si>
  <si>
    <t>WIEDZA</t>
  </si>
  <si>
    <t xml:space="preserve">UMIEJĘTNOŚCI </t>
  </si>
  <si>
    <t xml:space="preserve">Statystyka programu kształcenia: </t>
  </si>
  <si>
    <t>Podstawy automatyki</t>
  </si>
  <si>
    <t xml:space="preserve">E </t>
  </si>
  <si>
    <t>Nies</t>
  </si>
  <si>
    <t>Sem:</t>
  </si>
  <si>
    <t>1.</t>
  </si>
  <si>
    <t>Wiedza</t>
  </si>
  <si>
    <t>Kompetencje</t>
  </si>
  <si>
    <t>Umiejętności</t>
  </si>
  <si>
    <t>Umiejętnosci</t>
  </si>
  <si>
    <t>Kompetencje społeczne</t>
  </si>
  <si>
    <t>W</t>
  </si>
  <si>
    <t>C</t>
  </si>
  <si>
    <t>L</t>
  </si>
  <si>
    <t>P</t>
  </si>
  <si>
    <t>ECTS</t>
  </si>
  <si>
    <t>Analiza matematyczna</t>
  </si>
  <si>
    <t>E</t>
  </si>
  <si>
    <t>Semestr 2:</t>
  </si>
  <si>
    <t>Semestr 3:</t>
  </si>
  <si>
    <t>Semestr 4:</t>
  </si>
  <si>
    <t>Semestr 5:</t>
  </si>
  <si>
    <t>Semestr 6:</t>
  </si>
  <si>
    <t>Semestr 7:</t>
  </si>
  <si>
    <t>Seminarium dyplomowe</t>
  </si>
  <si>
    <t xml:space="preserve">Razem godz.: </t>
  </si>
  <si>
    <t>SumGodz</t>
  </si>
  <si>
    <t>K</t>
  </si>
  <si>
    <t>Egz</t>
  </si>
  <si>
    <t>S</t>
  </si>
  <si>
    <t xml:space="preserve">Cały rok: </t>
  </si>
  <si>
    <t>Ob.</t>
  </si>
  <si>
    <t>obi</t>
  </si>
  <si>
    <t>Język obcy</t>
  </si>
  <si>
    <t>Podstawy elektroniki</t>
  </si>
  <si>
    <t>Sym.</t>
  </si>
  <si>
    <t>Podsumowanie Programu Kształcenia</t>
  </si>
  <si>
    <t>Liczba punktów ECTS:</t>
  </si>
  <si>
    <t>Przedmiot:</t>
  </si>
  <si>
    <t>Algebra z geometrią</t>
  </si>
  <si>
    <t>Technologie informacyjne</t>
  </si>
  <si>
    <t>Ergonomia</t>
  </si>
  <si>
    <t>Fizyka</t>
  </si>
  <si>
    <t>Metody numeryczne i symulacja</t>
  </si>
  <si>
    <t>Teoria sterowania</t>
  </si>
  <si>
    <t>ma podstawową wiedzę w zakresie metrologii, zna i rozumie metody pomiaru wielkości elektrycznych i nieelektrycznych; zna metody obliczeniowe i narzędzia informatyczne niezbędne do analizy wyników eksperymentu;</t>
  </si>
  <si>
    <t>ma uporządkowaną wiedzę w zakresie struktur i zasad działania analogowych i dyskretnych systemów sterowania (w układzie otwartym i w układzie ze sprzężeniem zwrotnym) oraz liniowych i prostych nieliniowych regulatorów analogowych i cyfrowych;</t>
  </si>
  <si>
    <t>zna i rozumie typowe technologie inżynierskie, zasady oraz techniki konstruowania prostych systemów automatyki i robotyki; zna i rozumie zasady doboru układów wykonawczych, jednostek obliczeniowych oraz elementów i urządzeń pomiarowo-kontrolnych;</t>
  </si>
  <si>
    <t>ma podstawową wiedzę dotyczącą zarządzania, w tym zarządzania jakością i prowadzenia działalności gospodarczej;</t>
  </si>
  <si>
    <t>potrafi zaplanować, przygotować i przeprowadzić symulację działania prostych układów automatyki i robotyki;</t>
  </si>
  <si>
    <t>potrafi wyznaczać i posługiwać się modelami prostych układów elektromechanicznych i wybranych procesów przemysłowych, a także wykorzystywać je do celów analizy i projektowania układów automatyki i robotyki;</t>
  </si>
  <si>
    <t>potrafi sprawdzić stabilność liniowych oraz wybranych nieliniowych obiektów i układów dynamicznych;</t>
  </si>
  <si>
    <t>potrafi korzystać z wybranych narzędzi szybkiego prototypowania układów automatyki i robotyki;</t>
  </si>
  <si>
    <t>potrafi posłużyć się właściwie dobranymi metodami i przyrządami pomiarowymi oraz pomierzyć stosowne sygnały i na ich podstawie wyznaczyć charakterystyki statyczne i dynamiczne elementów automatyki oraz uzyskać informacje o ich zasadniczych własnościach;</t>
  </si>
  <si>
    <t>potrafi zbudować, uruchomić oraz przetestować prosty układ elektroniczny oraz elektromechaniczny;</t>
  </si>
  <si>
    <t>posiada podstawowe umiejętności eksploatacyjne i operatorskie przemysłowych  robotów manipulacyjnych; potrafi utworzyć, przetestować i uruchomić prosty program ruchu dla manipulatora przemysłowego; potrafi rozwiązać podstawowe zadania związane z kinematyką robotów;</t>
  </si>
  <si>
    <t>potrafi dobrać parametry i nastawy podstawowego regulatora przemysłowego oraz skonfigurować i zaprogramować przemysłowy sterownik programowalny;</t>
  </si>
  <si>
    <t>potrafi stosować zasady bezpieczeństwa i higieny pracy;</t>
  </si>
  <si>
    <t>potrafi dokonać wstępnej analizy ekonomicznej podejmowanych działań inżynierskich w zakresie automatyki i robotyki;</t>
  </si>
  <si>
    <t>potrafi zaprojektować i praktycznie wykorzystać proste układy diagnostyczno-decyzyjne dedykowane systemom automatyki i robotyki;</t>
  </si>
  <si>
    <t>potrafi dobrać rodzaj i parametry układu pomiarowego, jednostki sterującej oraz modułów peryferyjnych i komunikacyjnych dla wybranego zastosowania oraz dokonać ich integracji w postaci wynikowego systemu pomiarowo-sterującego;</t>
  </si>
  <si>
    <t>potrafi dokonać identyfikacji i sformułować specyfikację prostych zadań inżynierskich z zakresu automatyki i robotyki;</t>
  </si>
  <si>
    <t>potrafi ocenić przydatność rutynowych metod i narzędzi służących do projektowania systemów automatyki i robotyki oraz wybrać i zastosować właściwą metodę i narzędzia;</t>
  </si>
  <si>
    <t>potrafi projektować proste elementy mechaniczne oraz układy elektryczne i elektroniczne przeznaczone do różnych zastosowań (z uwzględnieniem właściwości materiałowych);</t>
  </si>
  <si>
    <t>potrafi zaprojektować i zrealizować lokalną sieć teleinformatyczną (w tym przemysłową) przez dobór i konfigurację elementów i urządzeń komunikacyjnych (przewodowych i bezprzewodowych);</t>
  </si>
  <si>
    <t>Nadawany tytuł zawodowy: inżynier</t>
  </si>
  <si>
    <t>Semestr 1:</t>
  </si>
  <si>
    <t>Moduł kształcenia</t>
  </si>
  <si>
    <t>Podsumowanie wszystkich semestrów</t>
  </si>
  <si>
    <t>Liczba godzin - Podsumowanie wszystkich semestrów:</t>
  </si>
  <si>
    <t>Konsultacje, egzaminy</t>
  </si>
  <si>
    <t>Wszystkie godziny kontaktu z prowadzącym</t>
  </si>
  <si>
    <t>Punkty ECTS modułów obieralnych:</t>
  </si>
  <si>
    <t>Łączny wymiar zajęć laboratoryjnych i projektowych</t>
  </si>
  <si>
    <t>Liczba punktów ECTS z zajęć o charakterze praktycznym</t>
  </si>
  <si>
    <t>Liczba punktów ECTS z zajęć z zakresu nauk podstawowych</t>
  </si>
  <si>
    <t>Podst.</t>
  </si>
  <si>
    <t>Prakt.</t>
  </si>
  <si>
    <t>Bad.</t>
  </si>
  <si>
    <t>Suma punktów ECTS zajęć, służących zdobywaniu pogłębionej wiedzy oraz umiejętności prowadzenia badań naukowych</t>
  </si>
  <si>
    <t>% punktów ECTS zajęć, służących zdobywaniu pogłębionej wiedzy oraz umiejętności prowadzenia badań naukowych</t>
  </si>
  <si>
    <t>Semestr 8</t>
  </si>
  <si>
    <r>
      <t xml:space="preserve">Stosowane metody weryfikacji efektów kształcenia </t>
    </r>
    <r>
      <rPr>
        <b/>
        <sz val="12"/>
        <color rgb="FFFFFFFF"/>
        <rFont val="Arial CE"/>
        <family val="2"/>
        <charset val="238"/>
      </rPr>
      <t xml:space="preserve">- </t>
    </r>
    <r>
      <rPr>
        <b/>
        <sz val="10"/>
        <color rgb="FFFFFFFF"/>
        <rFont val="Arial CE"/>
        <charset val="238"/>
      </rPr>
      <t>szczegółowy opis metod weryfikacji (sposobów sprawdzenia czy zamierzone efekty kształcenia zostały osiągnięte) dla poszczególnych przedmiotów znajduje się na kartach ECTS</t>
    </r>
  </si>
  <si>
    <t xml:space="preserve"> </t>
  </si>
  <si>
    <t>ma podstawową wiedzę w zakresie obsługi i wykorzystania narzędzi informatycznych przeznaczonych do szybkiego prototypowania oraz  projektowania, symulacji i wizualizacji układów i systemów automatyki i robotyki oraz do zapisu projektu konstrukcji mechanicznych;</t>
  </si>
  <si>
    <t>potrafi opracować rozwiązanie prostego zadania inżynierskiego oraz zaimplementować, przetestować i uruchomić go w wybranym środowisku programistycznym na komputerze klasy PC dla wybranych systemów operacyjnych;</t>
  </si>
  <si>
    <t>potrafi skonstruować algorytm rozwiązania prostego zadania pomiarowego i sterującego oraz zaimplementować, przetestować i uruchomić go w wybranym środowisku programistycznym na platformie mikroprocesorowej;</t>
  </si>
  <si>
    <t>potrafi projektować proste układy sterowania dla procesów przemysłowych; potrafi świadomie wykorzystywać standardowe bloki funkcjonalne systemów automatyki oraz kształtować własności dynamiczne torów pomiarowych;</t>
  </si>
  <si>
    <t>Mechanika i wytrzymałość materiałów</t>
  </si>
  <si>
    <t xml:space="preserve">Systemy mikroprocesorowe </t>
  </si>
  <si>
    <t>Wymagana liczba punktów ECTS modułów obieralnych 30% z 210</t>
  </si>
  <si>
    <t>Przygotowanie do badań naukowych</t>
  </si>
  <si>
    <t>Przygotowanie pracy dyplomowej</t>
  </si>
  <si>
    <t>Praktyka zawodowa (4 tyg.)</t>
  </si>
  <si>
    <t>*</t>
  </si>
  <si>
    <t>Równania różniczkowe i przekształcenia całkowe</t>
  </si>
  <si>
    <t xml:space="preserve">Obowiązuje od 01.10.2019 r. Wersja: </t>
  </si>
  <si>
    <t>Podstawy informatyki</t>
  </si>
  <si>
    <t>Szkolenie BHP, przepisy uczelniane i ochrona własności intelektualnej</t>
  </si>
  <si>
    <t>Programowanie strukturalne i obiektowe</t>
  </si>
  <si>
    <t>Teoria i przetwarzanie sygnałów</t>
  </si>
  <si>
    <t>Technika cyfrowa</t>
  </si>
  <si>
    <t xml:space="preserve">Metrologia i miernictwo techniczne </t>
  </si>
  <si>
    <t>Probabilistyka i statystyka</t>
  </si>
  <si>
    <t>Grafika inżynierska</t>
  </si>
  <si>
    <t>Programowanie sterowników PLC i regulatorów przemysłowych</t>
  </si>
  <si>
    <t>Systemy czasu rzeczywistego</t>
  </si>
  <si>
    <t>Podstawy robotyki</t>
  </si>
  <si>
    <t>Elementy i urządzenia automatyki</t>
  </si>
  <si>
    <t>Identyfikacja systemów</t>
  </si>
  <si>
    <t>Projekt przejściowy</t>
  </si>
  <si>
    <t>Sterowanie procesami ciągłymi i dyskretnymi</t>
  </si>
  <si>
    <t>Modelowanie i sterowanie robotów</t>
  </si>
  <si>
    <t>PRK</t>
  </si>
  <si>
    <t>K1_W14</t>
  </si>
  <si>
    <t>K1_W12</t>
  </si>
  <si>
    <t>K1_W11</t>
  </si>
  <si>
    <t>K1_U15</t>
  </si>
  <si>
    <t>K1_W21</t>
  </si>
  <si>
    <t>P6S_WG</t>
  </si>
  <si>
    <t>P6S_WK</t>
  </si>
  <si>
    <t>K1_W10</t>
  </si>
  <si>
    <t>K1_W13</t>
  </si>
  <si>
    <t>K1_W15</t>
  </si>
  <si>
    <t>K1_W16</t>
  </si>
  <si>
    <t>K1_W17</t>
  </si>
  <si>
    <t>K1_W18</t>
  </si>
  <si>
    <t>K1_W19</t>
  </si>
  <si>
    <t>K1_W20</t>
  </si>
  <si>
    <t>K1_W22</t>
  </si>
  <si>
    <t>K1_W23</t>
  </si>
  <si>
    <t>K1_W24</t>
  </si>
  <si>
    <t>K1_W25</t>
  </si>
  <si>
    <t>K1_W26</t>
  </si>
  <si>
    <t>P6S_UU</t>
  </si>
  <si>
    <t>P6S_UO</t>
  </si>
  <si>
    <t>P6S_UK</t>
  </si>
  <si>
    <t>P6S_UW</t>
  </si>
  <si>
    <t>K1_U10</t>
  </si>
  <si>
    <t>K1_U11</t>
  </si>
  <si>
    <t>K1_U12</t>
  </si>
  <si>
    <t>K1_U13</t>
  </si>
  <si>
    <t>K1_U14</t>
  </si>
  <si>
    <t>K1_U16</t>
  </si>
  <si>
    <t>K1_U17</t>
  </si>
  <si>
    <t>K1_U18</t>
  </si>
  <si>
    <t>K1_U19</t>
  </si>
  <si>
    <t>K1_U20</t>
  </si>
  <si>
    <t>K1_U21</t>
  </si>
  <si>
    <t>K1_U22</t>
  </si>
  <si>
    <t>K1_U23</t>
  </si>
  <si>
    <t>P6S_KK</t>
  </si>
  <si>
    <t>P6S_KR</t>
  </si>
  <si>
    <t>P6S_KO</t>
  </si>
  <si>
    <t>Politechnika Poznańska</t>
  </si>
  <si>
    <t>Ile razy wybrano:</t>
  </si>
  <si>
    <t xml:space="preserve">K1_W1+++ </t>
  </si>
  <si>
    <t xml:space="preserve">K1_W17+ </t>
  </si>
  <si>
    <t xml:space="preserve">K1_U11+ </t>
  </si>
  <si>
    <t xml:space="preserve">K1_U1+ </t>
  </si>
  <si>
    <t xml:space="preserve">K1_K1+, K1_K3+ </t>
  </si>
  <si>
    <t xml:space="preserve">K1_W8+++, K1_W9+++  </t>
  </si>
  <si>
    <t xml:space="preserve">K1_K2+, K1_K5+ </t>
  </si>
  <si>
    <t xml:space="preserve">K1_W1++ </t>
  </si>
  <si>
    <t xml:space="preserve">K1_K1+ </t>
  </si>
  <si>
    <t xml:space="preserve">K1_W24+++ </t>
  </si>
  <si>
    <t xml:space="preserve">K1_U16+++ </t>
  </si>
  <si>
    <t>K1_K2+</t>
  </si>
  <si>
    <t xml:space="preserve">K1_U3+, K1_U8+++ </t>
  </si>
  <si>
    <t xml:space="preserve">K1_K1+, K1_K7+ </t>
  </si>
  <si>
    <t xml:space="preserve">K1_U1+, K1_U4++, K1_U5++, K1_U7++  </t>
  </si>
  <si>
    <t xml:space="preserve">K1_W24+, K1_W26+++  </t>
  </si>
  <si>
    <t xml:space="preserve">K1_K1+++, K1_K2++ K1_K3+  </t>
  </si>
  <si>
    <t xml:space="preserve">K1_W1+, K1_W6+++ </t>
  </si>
  <si>
    <t xml:space="preserve">K1_U14++, K1_U15+++ </t>
  </si>
  <si>
    <t xml:space="preserve">K1_K5+ </t>
  </si>
  <si>
    <t xml:space="preserve">K1_U1+, K1_U9+++   </t>
  </si>
  <si>
    <t xml:space="preserve">K1_W1+++, K1_W5++  </t>
  </si>
  <si>
    <t>K1_W1++, K1_W10+</t>
  </si>
  <si>
    <t xml:space="preserve">K1_U10+++ </t>
  </si>
  <si>
    <t xml:space="preserve">K1_W2+++, K1_W3+++ </t>
  </si>
  <si>
    <t xml:space="preserve">K1_U1++, K1_U2+++ </t>
  </si>
  <si>
    <t xml:space="preserve">K1_K1+, K1_K5+  </t>
  </si>
  <si>
    <t xml:space="preserve">K1_U1+++ </t>
  </si>
  <si>
    <t xml:space="preserve">K1_K1++, K1_K6++ </t>
  </si>
  <si>
    <t xml:space="preserve">K1_W12+++ </t>
  </si>
  <si>
    <t xml:space="preserve">K1_U2+, K1_U15+++, K1_U25++ </t>
  </si>
  <si>
    <t xml:space="preserve">K1_W1+, K1_W14++ </t>
  </si>
  <si>
    <t>K1_U2+, K1_U10+, K1_U12+, K1_U14+</t>
  </si>
  <si>
    <t>K1_K5+</t>
  </si>
  <si>
    <t xml:space="preserve">K1_U26+++ </t>
  </si>
  <si>
    <t xml:space="preserve">K1_W8+++ </t>
  </si>
  <si>
    <t xml:space="preserve">K1_W1+, K1_W5+++, K1_W10+ </t>
  </si>
  <si>
    <t xml:space="preserve">K1_U9+++ </t>
  </si>
  <si>
    <t xml:space="preserve">K1_K1+, K1_K5+ </t>
  </si>
  <si>
    <t xml:space="preserve">K1_W2++, K1_W3+++ </t>
  </si>
  <si>
    <t xml:space="preserve">K1_U25+++ </t>
  </si>
  <si>
    <t xml:space="preserve">K1_U1+, K1_U11+, K1_U24+ </t>
  </si>
  <si>
    <t xml:space="preserve">K1_W15+++, K1_W21+, K1_W23+ </t>
  </si>
  <si>
    <t>K1_W12+++</t>
  </si>
  <si>
    <t xml:space="preserve">K1_U3+, K1_U15+++, K1_U25++ </t>
  </si>
  <si>
    <t>K1_K4+, K1_K5++</t>
  </si>
  <si>
    <t xml:space="preserve">K1_W14+++, K1_W16+++, K1_W17+++ </t>
  </si>
  <si>
    <t xml:space="preserve">K1_U10++, K1_U11++, K1_U12+++, K1_U24++ K1_U29+++ </t>
  </si>
  <si>
    <t xml:space="preserve">K1_K4+, K1_K5+  </t>
  </si>
  <si>
    <t xml:space="preserve">K1_W23+, K1_W24++, K1_W26+++ </t>
  </si>
  <si>
    <t xml:space="preserve">K1_U3+++, K1_U4+, K1_U5++, K1_U6++, K1_U16+ </t>
  </si>
  <si>
    <t xml:space="preserve">K1_U1+, K1_U4+, K1_U5+++, K1_U7+++ </t>
  </si>
  <si>
    <t xml:space="preserve">K1_W11+++, K1_W18+++, K1_W20++, K1_W22+++ </t>
  </si>
  <si>
    <t>K1_U2++, K1_U11+++, K1_U14+++, K1_U15+</t>
  </si>
  <si>
    <t xml:space="preserve">K1_K5++ </t>
  </si>
  <si>
    <t>K1_W13+, K1_W16++, K1_W19+++, K1_W23++</t>
  </si>
  <si>
    <t>K1_U18+++, K1_U24++, K1_U27+++</t>
  </si>
  <si>
    <t>K1_K5++</t>
  </si>
  <si>
    <t>K1_U14+++</t>
  </si>
  <si>
    <t>K1_W11+++</t>
  </si>
  <si>
    <t xml:space="preserve">K1_W3+++, K1_W21+, K1_W23+ </t>
  </si>
  <si>
    <t xml:space="preserve">K1_U2++, K1_U11+, K1_U17+++ </t>
  </si>
  <si>
    <t>K1_K1+, K1_K2+, K1_K5++</t>
  </si>
  <si>
    <t xml:space="preserve">K1_W1++, K1_W14+++, K1_W21+ </t>
  </si>
  <si>
    <t xml:space="preserve">K1_U1+, K1_U12++, K1_U29+++ </t>
  </si>
  <si>
    <t xml:space="preserve">K1_W1+, K1_W12+++, K1_W14+, K1_W17+, K1_W19+ </t>
  </si>
  <si>
    <t xml:space="preserve">K1_U9+, K1_U22+, K1_U24+, K1_U29+ </t>
  </si>
  <si>
    <t>K1_W9+, K1_W13+++, K1_W20+</t>
  </si>
  <si>
    <t>K1_U2+, K1_U13+, K1_U22++, K1_U27++</t>
  </si>
  <si>
    <t>K1_K1+, K1_K5+</t>
  </si>
  <si>
    <t xml:space="preserve">K1_W9++, K1_W19+ </t>
  </si>
  <si>
    <t>K1_U13+, K1_U18+, K1_U23+, K1_U28+</t>
  </si>
  <si>
    <t xml:space="preserve">K1_K3++ </t>
  </si>
  <si>
    <t xml:space="preserve">K1_W21++, K1_W24++, K1_W25++, K1_W26++, K1_W27++ </t>
  </si>
  <si>
    <t>K1_U2+, K1_U19+, K1_U23+</t>
  </si>
  <si>
    <t xml:space="preserve">K1_K2+++, K1_K3+++, K1_K4+++, K1_K5+++, K1_K6++  </t>
  </si>
  <si>
    <t xml:space="preserve">K1_W18+++, K1_W20+++, K1_W22+ </t>
  </si>
  <si>
    <t xml:space="preserve">K1_U1+, K1_U11++, K1_U22++ </t>
  </si>
  <si>
    <t xml:space="preserve">K1_K3+, K1_K5++  </t>
  </si>
  <si>
    <t xml:space="preserve">K1_W9++, K1_W13++, K1_W19+++ </t>
  </si>
  <si>
    <t xml:space="preserve">K1_U26++, K1_U27++, K1_U28+++ </t>
  </si>
  <si>
    <t xml:space="preserve">K1_W9++, K1_W13++, K1_W22++  </t>
  </si>
  <si>
    <t xml:space="preserve">K1_U1+, K1_U2++, K1_U28++ </t>
  </si>
  <si>
    <t xml:space="preserve">K1_K1+, K1_K2+, K1_K4+, K1_K5+ </t>
  </si>
  <si>
    <t xml:space="preserve">K1_W10+++, K1_W16++, K1_W19++, K1_W23+++ </t>
  </si>
  <si>
    <t>K1_U11++, K1_U13+++, K1_U18+++, K1_U24++, K1_U28++</t>
  </si>
  <si>
    <t xml:space="preserve">K1_K3+, K1_K4+, K1_K5++ </t>
  </si>
  <si>
    <t>K1_W21+++, K1_W23+++, K1_W26+++</t>
  </si>
  <si>
    <t>K1_U3+++, K1_U4+++, K1_U5+++, K1_U6+++, K1_U8+++</t>
  </si>
  <si>
    <t xml:space="preserve">K1_K1+++, K1_K3+++, K1_K4+++, K1_K5+++, K1_K7+++ </t>
  </si>
  <si>
    <t xml:space="preserve">K1_W20+++, K1_W21+++, K1_W26++ </t>
  </si>
  <si>
    <t xml:space="preserve">K1_U1+++, K1_U2+++, K1_U4+++, K1_U6+++, K1_U23+++, K1_U24+++ </t>
  </si>
  <si>
    <t xml:space="preserve">K1_K1++, K1_K3+++, K1_K4+++, K1_K5+++, K1_K7+++ </t>
  </si>
  <si>
    <t xml:space="preserve">K1_W21+++, K1_W23+++  </t>
  </si>
  <si>
    <t xml:space="preserve">K1_U1+++, K1_U3+++, K1_U6+++ </t>
  </si>
  <si>
    <t xml:space="preserve">K1_K1+++, K1_K7+++ </t>
  </si>
  <si>
    <r>
      <rPr>
        <b/>
        <sz val="10"/>
        <color rgb="FF0033CC"/>
        <rFont val="Arial CE"/>
        <charset val="238"/>
      </rPr>
      <t>Przedmiot obieralny 1 - nauki społeczne:</t>
    </r>
    <r>
      <rPr>
        <b/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Zarządzanie mikro i małym przedsiębiorstwem / Zarządzanie projektami</t>
    </r>
  </si>
  <si>
    <r>
      <rPr>
        <b/>
        <sz val="10"/>
        <color rgb="FF0033CC"/>
        <rFont val="Arial CE"/>
        <charset val="238"/>
      </rPr>
      <t xml:space="preserve">Przedmiot obieralny 2 - nauki humanistyczne: </t>
    </r>
    <r>
      <rPr>
        <b/>
        <sz val="10"/>
        <rFont val="Arial CE"/>
        <charset val="238"/>
      </rPr>
      <t xml:space="preserve">Metodologia nauk dla inżynierów / Etyka / Filozofia </t>
    </r>
  </si>
  <si>
    <r>
      <rPr>
        <b/>
        <sz val="10"/>
        <color rgb="FF0033CC"/>
        <rFont val="Arial CE"/>
        <charset val="238"/>
      </rPr>
      <t xml:space="preserve">Przedmiot obieralny 3: </t>
    </r>
    <r>
      <rPr>
        <b/>
        <sz val="10"/>
        <rFont val="Arial CE"/>
        <charset val="238"/>
      </rPr>
      <t>Energoelektronika / Układy  elektroniki użytkowej</t>
    </r>
  </si>
  <si>
    <r>
      <rPr>
        <b/>
        <sz val="10"/>
        <color rgb="FF0033CC"/>
        <rFont val="Arial CE"/>
        <charset val="238"/>
      </rPr>
      <t>Przedmiot obieralny 4:</t>
    </r>
    <r>
      <rPr>
        <b/>
        <sz val="10"/>
        <rFont val="Arial CE"/>
        <charset val="238"/>
      </rPr>
      <t xml:space="preserve"> Układy sterowania optymalnego / Projektowanie układów regulacji</t>
    </r>
  </si>
  <si>
    <t>K1_W3+, K1_W4+, K1_W20+, K1_W23+</t>
  </si>
  <si>
    <t>K1_U2+++,K1_U23+, K1_U24+, K1_U25+</t>
  </si>
  <si>
    <t>K1_K3+</t>
  </si>
  <si>
    <t>K1_W9++, K1_W19+</t>
  </si>
  <si>
    <t xml:space="preserve">K1_K3+, K1_K5+ </t>
  </si>
  <si>
    <t xml:space="preserve">K1_U8+, K1_U13+, K1_U23+,  K1_U26+, K1_U27+, K1_U28+++ </t>
  </si>
  <si>
    <t>K1_U1++, K1_U16+++ K1_U19+++ , K1_U31++</t>
  </si>
  <si>
    <t>K1_W25++, K1_W27++, K1_W28+</t>
  </si>
  <si>
    <t>K1_U20+, K1_U30+, K1_U31+</t>
  </si>
  <si>
    <t>K1_K6</t>
  </si>
  <si>
    <t>K1_K1++, K1_K4+</t>
  </si>
  <si>
    <t>K1_W18+++, K1_W20++</t>
  </si>
  <si>
    <t xml:space="preserve">K1_U11++, K1_U15+++, K1_U29++ </t>
  </si>
  <si>
    <t>K1_K1++, K1_K5++</t>
  </si>
  <si>
    <t>K1_W7+++, K1_W21++, K1_W28++</t>
  </si>
  <si>
    <t>K1_K2+, K1_K7+</t>
  </si>
  <si>
    <t xml:space="preserve"> K1_W18+++, K1_W21++, K1_W28++</t>
  </si>
  <si>
    <t>K1_U10+, K1_U22+++</t>
  </si>
  <si>
    <t>K1_K2+, K1_K5+</t>
  </si>
  <si>
    <t>K1_W20++, K1_W21++</t>
  </si>
  <si>
    <t>K1_U2+, K1_U6+, K1_U30++</t>
  </si>
  <si>
    <t>K_K1+, K1_K3+, K1 _K4+</t>
  </si>
  <si>
    <t>K1_W20+++, K1_W21+++, K1_W22+</t>
  </si>
  <si>
    <t>K1_U4++, K1_U15+,  K1_U22++, K1_U24++</t>
  </si>
  <si>
    <t>K1_W20++, K1_W21++, K1_W28++</t>
  </si>
  <si>
    <t>K1_U10+, K1_U22++, K1_U26+++</t>
  </si>
  <si>
    <r>
      <rPr>
        <b/>
        <sz val="10"/>
        <color rgb="FF0033CC"/>
        <rFont val="Arial CE"/>
        <charset val="238"/>
      </rPr>
      <t>Przedmiot obieralny 6:</t>
    </r>
    <r>
      <rPr>
        <b/>
        <sz val="10"/>
        <rFont val="Arial CE"/>
        <charset val="238"/>
      </rPr>
      <t xml:space="preserve"> Reprogramowalne układy elektroniczne w sterowaniu / Zastosowania sterowników przemysłowych</t>
    </r>
  </si>
  <si>
    <r>
      <rPr>
        <b/>
        <sz val="10"/>
        <color rgb="FF0033CC"/>
        <rFont val="Arial CE"/>
        <charset val="238"/>
      </rPr>
      <t>Przedmiot obieralny 5:</t>
    </r>
    <r>
      <rPr>
        <b/>
        <sz val="10"/>
        <rFont val="Arial CE"/>
        <family val="2"/>
        <charset val="238"/>
      </rPr>
      <t xml:space="preserve">  Wprowadzenie do sztucznej inteligencji / Wprowadzenie do przetwarzania obrazów </t>
    </r>
    <r>
      <rPr>
        <sz val="11"/>
        <color rgb="FF00B0F0"/>
        <rFont val="Calibri"/>
        <family val="2"/>
        <charset val="238"/>
        <scheme val="minor"/>
      </rPr>
      <t/>
    </r>
  </si>
  <si>
    <r>
      <rPr>
        <b/>
        <sz val="10"/>
        <color rgb="FF0033CC"/>
        <rFont val="Arial CE"/>
        <charset val="238"/>
      </rPr>
      <t>Przedmiot obieralny 9:</t>
    </r>
    <r>
      <rPr>
        <b/>
        <sz val="10"/>
        <rFont val="Arial CE"/>
        <charset val="238"/>
      </rPr>
      <t xml:space="preserve">  Automatyka w budynkach inteligentnych / </t>
    </r>
    <r>
      <rPr>
        <b/>
        <sz val="11"/>
        <rFont val="Calibri"/>
        <family val="2"/>
        <charset val="238"/>
        <scheme val="minor"/>
      </rPr>
      <t>Programowanie robotów i planowanie zadań</t>
    </r>
  </si>
  <si>
    <r>
      <rPr>
        <b/>
        <sz val="10"/>
        <color rgb="FF0033CC"/>
        <rFont val="Arial CE"/>
        <charset val="238"/>
      </rPr>
      <t>Przedmiot obieralny 7:</t>
    </r>
    <r>
      <rPr>
        <b/>
        <sz val="10"/>
        <rFont val="Arial CE"/>
        <charset val="238"/>
      </rPr>
      <t xml:space="preserve">  Systemy rozproszone automatyki  / Aplikacje mobilne</t>
    </r>
  </si>
  <si>
    <r>
      <rPr>
        <b/>
        <sz val="10"/>
        <color rgb="FF0033CC"/>
        <rFont val="Arial CE"/>
        <charset val="238"/>
      </rPr>
      <t xml:space="preserve">Przedmiot obieralny 8: </t>
    </r>
    <r>
      <rPr>
        <b/>
        <sz val="10"/>
        <rFont val="Arial CE"/>
        <charset val="238"/>
      </rPr>
      <t xml:space="preserve"> Automatyka układów napędowych / Serwonapędy w automatyce</t>
    </r>
  </si>
  <si>
    <r>
      <rPr>
        <b/>
        <sz val="10"/>
        <color rgb="FF0033CC"/>
        <rFont val="Arial CE"/>
        <charset val="238"/>
      </rPr>
      <t>Przedmiot obieralny 10:</t>
    </r>
    <r>
      <rPr>
        <b/>
        <sz val="10"/>
        <rFont val="Arial CE"/>
        <charset val="238"/>
      </rPr>
      <t xml:space="preserve">  Zautomatyzowane systemy wytwórcze / </t>
    </r>
    <r>
      <rPr>
        <b/>
        <sz val="11"/>
        <rFont val="Calibri"/>
        <family val="2"/>
        <charset val="238"/>
        <scheme val="minor"/>
      </rPr>
      <t>Projektowanie układów elektronicznych i elektrycznych</t>
    </r>
    <r>
      <rPr>
        <sz val="11"/>
        <rFont val="Calibri"/>
        <family val="2"/>
        <charset val="238"/>
        <scheme val="minor"/>
      </rPr>
      <t xml:space="preserve"> </t>
    </r>
  </si>
  <si>
    <r>
      <rPr>
        <b/>
        <sz val="10"/>
        <color rgb="FF0033CC"/>
        <rFont val="Arial CE"/>
        <charset val="238"/>
      </rPr>
      <t>Przedmiot obieralny 11:</t>
    </r>
    <r>
      <rPr>
        <b/>
        <sz val="10"/>
        <rFont val="Arial CE"/>
        <charset val="238"/>
      </rPr>
      <t xml:space="preserve"> Sterowniki programowalne i sieci przemysłowe / Sieci komputerowe</t>
    </r>
  </si>
  <si>
    <r>
      <rPr>
        <b/>
        <sz val="10"/>
        <color rgb="FF0033CC"/>
        <rFont val="Arial CE"/>
        <charset val="238"/>
      </rPr>
      <t>Przedmiot obieralny 12</t>
    </r>
    <r>
      <rPr>
        <b/>
        <sz val="10"/>
        <color indexed="30"/>
        <rFont val="Arial CE"/>
        <charset val="238"/>
      </rPr>
      <t>:</t>
    </r>
    <r>
      <rPr>
        <b/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Systemy SCADA / Monitoring i sterowanie w inżynierii środowiska</t>
    </r>
  </si>
  <si>
    <r>
      <rPr>
        <b/>
        <sz val="10"/>
        <color rgb="FF0033CC"/>
        <rFont val="Arial CE"/>
        <charset val="238"/>
      </rPr>
      <t>Przedmiot obieralny 13:</t>
    </r>
    <r>
      <rPr>
        <b/>
        <sz val="10"/>
        <rFont val="Arial CE"/>
        <family val="2"/>
        <charset val="238"/>
      </rPr>
      <t xml:space="preserve"> Aplikacje Internetu rzeczy /  </t>
    </r>
    <r>
      <rPr>
        <b/>
        <sz val="11"/>
        <rFont val="Calibri"/>
        <family val="2"/>
        <charset val="238"/>
        <scheme val="minor"/>
      </rPr>
      <t xml:space="preserve">Narzędzia i oprogramowanie dla systemów robotycznych </t>
    </r>
  </si>
  <si>
    <t>K1_W1</t>
  </si>
  <si>
    <t>K1_W2</t>
  </si>
  <si>
    <t>K1_W3</t>
  </si>
  <si>
    <t>K1_W4</t>
  </si>
  <si>
    <t>K1_W5</t>
  </si>
  <si>
    <t>K1_W6</t>
  </si>
  <si>
    <t>K1_W7</t>
  </si>
  <si>
    <t>K1_W8</t>
  </si>
  <si>
    <t>K1_W9</t>
  </si>
  <si>
    <t>K1_W27</t>
  </si>
  <si>
    <t>K1_W28</t>
  </si>
  <si>
    <t>K1_U24</t>
  </si>
  <si>
    <t>K1_U25</t>
  </si>
  <si>
    <t>K1_U26</t>
  </si>
  <si>
    <t>K1_U27</t>
  </si>
  <si>
    <t>K1_U28</t>
  </si>
  <si>
    <t>K1_U29</t>
  </si>
  <si>
    <t>K1_U30</t>
  </si>
  <si>
    <t>K1_U31</t>
  </si>
  <si>
    <t>K1_U1</t>
  </si>
  <si>
    <t>K1_U2</t>
  </si>
  <si>
    <t>K1_U3</t>
  </si>
  <si>
    <t>K1_U4</t>
  </si>
  <si>
    <t>K1_U5</t>
  </si>
  <si>
    <t>K1_U6</t>
  </si>
  <si>
    <t>K1_U7</t>
  </si>
  <si>
    <t>K1_U8</t>
  </si>
  <si>
    <t>K1_U9</t>
  </si>
  <si>
    <t>K1_K1</t>
  </si>
  <si>
    <t>K1_K2</t>
  </si>
  <si>
    <t>K1_K3</t>
  </si>
  <si>
    <t>K1_K4</t>
  </si>
  <si>
    <t>K1_K5</t>
  </si>
  <si>
    <t>K1_K7</t>
  </si>
  <si>
    <r>
      <t xml:space="preserve">zna i rozumie w zaawansowanym stopniu wybrane fakty, obiekty i zjawiska oraz dotyczące ich metody i teorie wyjaśniające złożone zależności między nimi, stanowiące podstawową wiedzę ogólną z zakresu matematyki obejmującą algebrę, geometrię, analizę, probabilistykę oraz elementy matematyki dyskretnej i logiki, w tym metody matematyczne i metody numeryczne niezbędne do: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własności liniowych i podstawowych  nieliniowych systemów dynamicznych i statycznych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wielkości zespolonych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procesów losowych i wielkości niepewnych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i analizy systemów logicznych kombinacyjnych i  sekwencyjnych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 algorytmów sterowania i analizy stabilności systemów  dynamicznych 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opisu, analizy oraz metod przetwarzania sygnałów w  dziedzinie czasu i częstotliwości 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Times New Roman"/>
        <family val="1"/>
        <charset val="238"/>
      </rPr>
      <t xml:space="preserve"> numerycznej symulacji systemów dynamicznych w  dziedzinie czasu ciągłego i czasu dyskretnego;</t>
    </r>
  </si>
  <si>
    <t>zna i rozumie w zaawansowanym stopniu – wybrane fakty, obiekty i zjawiska oraz dotyczące ich metody i teorie wyjaśniające złożone zależności między nimi, stanowiące podstawową wiedzę ogólną w zakresie wybranych działów fizyki ogólnej obejmujących termodynamikę, elektryczność i magnetyzm, optykę, fotonikę i akustykę, oraz fizykę ciała stałego, w tym wiedzę niezbędną do zrozumienia podstawowych zjawisk fizycznych występujących w elementach i układach automatyki i robotyki oraz w ich otoczeniu;</t>
  </si>
  <si>
    <t>ma uporządkowaną i podbudowaną teoretycznie wiedzę ogólną w zakresie mechaniki ogólnej: statyki, kinematyki oraz dynamiki, w tym wiedzę niezbędną do zrozumienia zasad modelowania i konstruowania prostych systemów mechanicznych;</t>
  </si>
  <si>
    <t>ma podstawową wiedzę w zakresie materiałoznawstwa, wytrzymałości i zmęczenia materiałów,zna typowe technologie wytwarzania elementów maszyn;</t>
  </si>
  <si>
    <t>zna i rozumie w zaawansowanym stopniu metody przetwarzania  sygnałów w dziedzinie czasu i częstotliwości; ma uporządkowaną  wiedzę w zakresie teorii sygnałów i informacji;</t>
  </si>
  <si>
    <t>ma uporządkowaną, podbudowaną teoretycznie wiedzę ogólną  w zakresie teorii obwodów elektrycznych oraz elektrotechniki prądu stałego i przemiennego (w tym trójfazowego);</t>
  </si>
  <si>
    <t>ma podstawową wiedzę w zakresie teorii i podstawowych metod sztucznej inteligencji i systemów decyzyjnych;</t>
  </si>
  <si>
    <t>ma uporządkowaną w zaawansowanym stopniu wiedzę w zakresie wybranych algorytmów i struktur danych oraz metodyki i technik programowania proceduralnego i obiektowego;</t>
  </si>
  <si>
    <t>ma uporządkowaną wiedzę w zakresie architektur komputerów, systemów i sieci komputerowych oraz systemów operacyjnych w tym systemów operacyjnych czasu rzeczywistego;</t>
  </si>
  <si>
    <t>zna i rozumie w zaawansowanym stopniu teorię i metody w  zakresie zasad działania podstawowych elementów elektronicznych,  analogowych i cyfrowych, wybranych układów i systemów  elektronicznych;</t>
  </si>
  <si>
    <t>zna i rozumie w zaawansowanym stopniu teorię i metody w  zakresie architektury i programowania systemów  mikroprocesorowych, zna i rozumie wybrane języki wysokiego i  niskiego poziomu programowania mikroprocesorów; zna i rozumie  zasadę działania podstawowych modułów peryferyjnych oraz  interfejsów komunikacyjnych stosowanych w systemach  mikroprocesorowych;</t>
  </si>
  <si>
    <t>ma uporządkowaną wiedzę w zakresie teorii liniowych systemów dynamicznych, w tym wybranych metod modelowania i teorii stabilności; zna i rozumie podstawowe własności liniowych elementów dynamicznych w dziedzinie czasu i częstotliwości oraz własności wybranych elementów nieliniowych; zna i rozumie techniki projektowania liniowych układów sterowania korzystające z opisu w przestrzeni stanu;</t>
  </si>
  <si>
    <t>ma uporządkowaną wiedzę w zakresie klasyfikacji, budowy i  struktur kinematycznych, opisu matematycznego, zasad działania  oraz programowania robotów manipulacyjnych; zna i rozumie w  zaawansowanym stopniu opis matematyczny, własności oraz zasady  działania i programowania prostych robotów mobilnych;</t>
  </si>
  <si>
    <t>zna i rozumie w zaawansowanym stopniu podstawowe kryteria  syntezy i metody strojenia regulatorów, narzędzia i techniki  automatycznego doboru nastaw regulatorów oraz identyfikacji  obiektów sterowania;</t>
  </si>
  <si>
    <t>ma uporządkowaną w zaawansowanym stopniu  wiedzę w zakresie budowy, zastosowania i sterowania układami wykonawczymi automatyki i robotyki;</t>
  </si>
  <si>
    <t>zna i rozumie w zaawansowanym stopniu budowę i zasady działania programowalnych sterowników przemysłowych a także ich analogowych i cyfrowych układów peryferyjnych; zna i rozumie zasadę działania podstawowych interfejsów komunikacyjnych stosowanych w przemysłowych systemach sterowania;</t>
  </si>
  <si>
    <t>orientuje się w aktualnym stanie oraz najnowszych trendach rozwojowych obszaru automatyki i robotyki;</t>
  </si>
  <si>
    <t>zna i rozumie podstawowe procesy zachodzące w cyklu życia  urządzeń oraz wybranych systemów zabezpieczeń stosowanych w  automatyce i robotyce;</t>
  </si>
  <si>
    <t>zna metody, techniki, narzędzia i materiały stosowane przy rozwiązywaniu prostych zadań inżynierskich z zakresu automatyki i robotyki;</t>
  </si>
  <si>
    <r>
      <t>ma podstawową wiedzę niezbędną do zrozumienia pozatechnicznych uwarunkowań działalności inżynierskiej oraz procesu automatyzacji i robotyzacji w przemyśle i gospodarstwie domowym;</t>
    </r>
    <r>
      <rPr>
        <sz val="10"/>
        <rFont val="Times New Roman"/>
        <family val="1"/>
        <charset val="238"/>
      </rPr>
      <t xml:space="preserve"> zna podstawowe zasady bezpieczeństwa i higieny pracy</t>
    </r>
    <r>
      <rPr>
        <sz val="10"/>
        <color rgb="FF000000"/>
        <rFont val="Times New Roman"/>
        <family val="1"/>
        <charset val="238"/>
      </rPr>
      <t xml:space="preserve"> obowiązujące w przemyśle;</t>
    </r>
  </si>
  <si>
    <t>zna i rozumie podstawowe pojęcia i zasady z zakresu ochrony własności przemysłowej i prawa autorskiego; potrafi korzystać z zasobów informacji patentowej;</t>
  </si>
  <si>
    <t>zna i rozumie ogólne zasady tworzenia i rozwoju form indywidualnej przedsiębiorczości, wykorzystującej wiedzę z automatyki i robotyki;</t>
  </si>
  <si>
    <t>zna i rozumie fundamentalne dylematy współczesnej cywilizacji powiązane z rozwojem automatyki i robotyki;</t>
  </si>
  <si>
    <t xml:space="preserve">potrafi pozyskiwać informacje z literatury, baz danych i innych źródeł także w wybranym języku obcym; </t>
  </si>
  <si>
    <t>potrafi odczytywać ze zrozumieniem projektową dokumentację techniczną oraz proste schematy technologiczne systemów automatyki i robotyki;</t>
  </si>
  <si>
    <t>potrafi porozumiewać się przy użyciu różnych technik w środowisku zawodowym oraz w innych środowiskach;</t>
  </si>
  <si>
    <t>potrafi opracować dokumentację dotyczącą realizacji zadania inżynierskiego w języku polskim i obcym;</t>
  </si>
  <si>
    <t>potrafi przedstawić prezentację wyników dotyczącą realizacji zadania inżynierskiego w języku polskim i obcym;</t>
  </si>
  <si>
    <t>posiada umiejętności samokształcenia w celu podnoszenia i aktualizacji kompetencji zawodowych;</t>
  </si>
  <si>
    <t>potrafi posługiwać się językiem obcym na poziomie B2 Europejskiego Systemu Opisu Kształcenia Językowego wystarczającym do porozumiewania się, a także czytania ze zrozumieniem kart katalogowych, not aplikacyjnych, instrukcji obsługi urządzeń oraz opisów narzędzi informatycznych;</t>
  </si>
  <si>
    <t>potrafi posługiwać się technikami informacyjno-komunikacyjnymi;</t>
  </si>
  <si>
    <t>potrafi korzystać z podstawowych metod przetwarzania i analizy sygnałów w dziedzinie czasu i częstotliwości oraz ekstrahować informacje z analizowanych sygnałów;</t>
  </si>
  <si>
    <t>potrafi przy formułowaniu i rozwiązywaniu zadań obejmujących projektowanie układów automatyki i robotyki dostrzegać ich aspekty pozatechniczne, w tym środowiskowe, ekonomiczne i prawne; potrafi brać udział w debacie – przedstawiać i oceniać  różne opinie i stanowiska oraz dyskutować o nich;</t>
  </si>
  <si>
    <t>potrafi pracować indywidualnie i w zespole; potrafi planować i organizować pracę – indywidualną oraz w zespole; umie oszacować czas potrzebny na realizację zleconego zadania; potrafi opracować i zrealizować harmonogram prac zapewniający dotrzymanie terminów;</t>
  </si>
  <si>
    <t>potrafi planować i organizować pracę – indywidualną oraz w zespole zgodnie z zasadami bezpieczeństwa i higieny pracy;</t>
  </si>
  <si>
    <t>jest gotów do krytycznej oceny posiadanej wiedzy;rozumie  potrzebę i zna możliwości ciągłego dokształcania się – podnoszenia  kompetencji zawodowych, osobistych i społecznych, potrafi  inspirować i organizować proces uczenia się innych osób;</t>
  </si>
  <si>
    <t>posiada świadomość ważności i rozumie pozatechniczne aspekty i  skutki działalności inżynierskiej, w tym jej wpływ na środowisko i  związaną z tym odpowiedzialność za podejmowane decyzje;jest  gotów do dbałości o dorobek i tradycje zawodu;</t>
  </si>
  <si>
    <t>jest gotów do określania priorytetów służących do realizacji określonego przez siebie lub innych zadania;</t>
  </si>
  <si>
    <t>posiada świadomość konieczności profesjonalnego podejścia do  zagadnień technicznych, skrupulatnego zapoznania się z  dokumentacją oraz warunkami środowiskowymi, w których  urządzenia i ich elementy mogą funkcjonować;jest gotów do  przestrzegania zasad etyki zawodowej i wymagania tego od innych,  poszanowania różnorodności poglądów i kultur;</t>
  </si>
  <si>
    <t>jest gotów do myślenia i działania w sposób przedsiębiorczy;</t>
  </si>
  <si>
    <t>jest gotów do wypełniania zobowiązań społecznych,  współorganizowania działalności na rzecz środowiska społecznego; ma świadomość roli społecznej absolwenta uczelni technicznej oraz  rozumie potrzebę formułowania i przekazywania społeczeństwu (w  szczególności poprzez środki masowego przekazu)  informacji i  opinii dotyczących osiągnięć automatyki i robotyki i innych  aspektów działalności inżynierskiej; podejmuje starania, aby  przekazywać takie informacje i opinie w sposób powszechnie  zrozumiały;</t>
  </si>
  <si>
    <t xml:space="preserve">K1_W10+, K1_W23+ </t>
  </si>
  <si>
    <t>K1_U9+++, K1_U21+, K1_U22+, K1_U26+</t>
  </si>
  <si>
    <t>posiada świadomość odpowiedzialności za pracę własną oraz  gotowość podporządkowania się zasadom pracy w zespole i  ponoszenia odpowiedzialności za wspólnie realizowane zadania;  potrafi kierować małym zespołem, wyznaczać cele i określać  priorytety prowadzące do ich realizacji; jest gotów do  odpowiedzialnego pełnienia ról zawodowych;</t>
  </si>
  <si>
    <t>Symb.  PP</t>
  </si>
  <si>
    <t>Charakterystyki drugiego stopnia efektów uczenia się dla kwalifikacji na poziomie 6 umożliwających uzyskanie kompetencji inżynierskich</t>
  </si>
  <si>
    <t>podstawowe procesy zachodzące w cyklu życia urządzeń, obiektów i systemów technicznych</t>
  </si>
  <si>
    <t>podstawowe zasady tworzenia i rozwoju różnych form indywidualnej przedsiębiorczości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</si>
  <si>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</si>
  <si>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</si>
  <si>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</si>
  <si>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</si>
  <si>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 xml:space="preserve">K1_W11+, K1_W12++, K1_W20++  </t>
  </si>
  <si>
    <t xml:space="preserve">K1_U13+, K1_U15++, K1_U22+ </t>
  </si>
  <si>
    <t>Łączna liczba godzin na studiach niestacjonarnych I stopnia jest równa 1494 godz.; konsultacje i egzaminy – 81 godz., co daje łączną liczbę godzin zajęć wymagających bezpośredniego udziału nauczycieli akademickich i studentów = 1575 godz. (liczbę punktów, którą student musi uzyskać w trakcie zajęć = 210). Przyjęto założenie, że jeden punkt ECTS odpowiada efektom kształcenia, których uzyskanie wymaga od studenta średnio 25-30 godzin pracy.</t>
  </si>
  <si>
    <t>Łączna liczba punktów ECTS = 210; punkty ECTS modułów obieralnych = 63 (wymagana liczba punktów ECTS modułów obieralnych 30% z 210 = 63).</t>
  </si>
  <si>
    <t>Łączna liczba punktów ECTS w ramach zajęć o charakterze praktycznym = 166, a liczba godzin zajęć laboratoryjnych i projektowych jest równa 600.</t>
  </si>
  <si>
    <t>Minimalna liczba punktów ECTS, którą student musi uzyskać, realizując moduły kształcenia oferowane na zajęciach ogólnouczelnianych lub na innym kierunku studiów = 15 (Analiza matematyczna, Ergonomia, Język obcy, Szkolenie BHP, przepisy uczelniane i ochrona własności intelektualnej, Metodologia nauk dla inżynierów / Etyka / Filozofia).</t>
  </si>
  <si>
    <t>Łączna liczba punktów ECTS, którą student musi uzyskać w ramach zajęć z zakresu nauk podstawowych, do których odnoszą się efekty kształcenia dla kierunku Automatyka i Robotyka = 35 (Analiza matematyczna, Algebra z geometrią, Probabilistyka i statystyka, Równania różniczkowe i przekształcenia całkowe, Język obcy, Szkolenie BHP, przepisy uczelniane i ochrona własności intelektualnej, Fizyka i inne).</t>
  </si>
  <si>
    <t>Liczba punktów za zajęcia z języka obcego jest równa 5.</t>
  </si>
  <si>
    <t>Napędy przekształtnikowe</t>
  </si>
  <si>
    <t>Dziedzina: nauki inżynieryjno-techniczne</t>
  </si>
  <si>
    <t>Dyscyplina: automatyka, elektronika i elektrotechnika</t>
  </si>
  <si>
    <t>Automatyka i Robotyka - I stopień, PRK 6, studia niestacjonarne, profil ogólnoakademicki</t>
  </si>
  <si>
    <t>Program kształcenia na kierunku:</t>
  </si>
  <si>
    <t>Automatyka i Robotyka,  studia pierwszego stopnia, poziom Polskiej Ramy Kwalifikacji - szósty, studia stacjonarne, profil ogólnoakademicki</t>
  </si>
  <si>
    <t>Odniesienie do kierunkowych efektów uczenia się dla programu kształcenia - Automatyka i Robotyka</t>
  </si>
  <si>
    <t>Symbol   PP</t>
  </si>
  <si>
    <t>Symbol PRK 6</t>
  </si>
  <si>
    <t>Symbol             PRK 6</t>
  </si>
  <si>
    <t>Efekty uczenia się - Wiedza</t>
  </si>
  <si>
    <t>Kierunkowe efekty uczenia się</t>
  </si>
  <si>
    <t>Symb.   PP</t>
  </si>
  <si>
    <t>Symbol    PRK 6</t>
  </si>
  <si>
    <t>Efekty uczenia się - Kompetencje społeczne</t>
  </si>
  <si>
    <t>Symbol     PP</t>
  </si>
  <si>
    <t>Efekty uczenia się - Umiejętności</t>
  </si>
  <si>
    <t>EFEKTY UCZENIA SIĘ PROWADZĄCE DO UZYSKANIA KOMPETENCJI INŻYNIERSKICH</t>
  </si>
  <si>
    <t>Efekt uczenia się:</t>
  </si>
  <si>
    <t>Liczba punktów z nauk humanistycznych i społecznych jest równa 5.</t>
  </si>
  <si>
    <r>
      <t>Stosowane metody weryfikacji efektów uczenia się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</si>
  <si>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rPr>
        <b/>
        <sz val="12"/>
        <color rgb="FFFF0000"/>
        <rFont val="Arial CE"/>
        <charset val="238"/>
      </rPr>
      <t>Ocena formująca (inaczej, formatywna), tj .ocena wspomagajaca proces uczenia się:</t>
    </r>
    <r>
      <rPr>
        <b/>
        <sz val="10"/>
        <color rgb="FFFFFFFF"/>
        <rFont val="Arial CE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2"/>
        <color rgb="FFFF0000"/>
        <rFont val="Arial CE"/>
        <charset val="238"/>
      </rPr>
      <t>Ocena podsumowująca (inaczej sumatywna), tj. ocens podsumowująca stopień osiągania przez studenta zakładanych efektów uczenia się:</t>
    </r>
    <r>
      <rPr>
        <b/>
        <sz val="10"/>
        <color rgb="FFFFFFFF"/>
        <rFont val="Arial CE"/>
        <charset val="238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lub w formie testu wielokrotnego wyboru lub w formie kolokwium zaliczeniowego; 
• omówienie wyników egzaminu / kolokwium;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co najmniej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</si>
  <si>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OPIS EFEKTÓW UCZENIA SIĘ PROWADZĄCYCH DO UZYSKANIA KOMPETENCJI INŻYNIERSKICH PRK 6</t>
  </si>
  <si>
    <t>Suma punktów ECTS zajęć służących zdobywaniu pogłębionej wiedzy oraz umiejętności prowadzenia badań naukowych = 149, przy czym procent punktów ECTS zajęć służących zdobywaniu pogłębionej wiedzy oraz umiejętności prowadzenia badań naukowych = 70,95%.</t>
  </si>
  <si>
    <t>Liczba punktów z zajęć związanych z badaniami naukowymi jest równa 149.</t>
  </si>
  <si>
    <t>Teoria obwodów</t>
  </si>
</sst>
</file>

<file path=xl/styles.xml><?xml version="1.0" encoding="utf-8"?>
<styleSheet xmlns="http://schemas.openxmlformats.org/spreadsheetml/2006/main">
  <fonts count="6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30"/>
      <name val="Arial CE"/>
      <charset val="238"/>
    </font>
    <font>
      <sz val="9"/>
      <name val="Arial CE"/>
      <charset val="238"/>
    </font>
    <font>
      <b/>
      <sz val="10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30"/>
      <name val="Arial CE"/>
      <charset val="238"/>
    </font>
    <font>
      <sz val="12"/>
      <color indexed="9"/>
      <name val="Arial Black"/>
      <family val="2"/>
      <charset val="238"/>
    </font>
    <font>
      <b/>
      <sz val="10"/>
      <color indexed="9"/>
      <name val="Arial Black"/>
      <family val="2"/>
      <charset val="238"/>
    </font>
    <font>
      <b/>
      <sz val="10"/>
      <color indexed="8"/>
      <name val="Arial Black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0"/>
      <name val="Arial CE"/>
      <family val="2"/>
      <charset val="238"/>
    </font>
    <font>
      <b/>
      <sz val="12"/>
      <color rgb="FFFF0000"/>
      <name val="Arial CE"/>
      <charset val="238"/>
    </font>
    <font>
      <b/>
      <sz val="12"/>
      <color rgb="FFFFFFFF"/>
      <name val="Arial CE"/>
      <family val="2"/>
      <charset val="238"/>
    </font>
    <font>
      <b/>
      <sz val="10"/>
      <color rgb="FFFFFFFF"/>
      <name val="Arial CE"/>
      <charset val="238"/>
    </font>
    <font>
      <b/>
      <sz val="10"/>
      <color rgb="FFFF0000"/>
      <name val="Arial CE"/>
      <charset val="238"/>
    </font>
    <font>
      <sz val="10"/>
      <color theme="0"/>
      <name val="Arial CE"/>
      <charset val="238"/>
    </font>
    <font>
      <b/>
      <sz val="9"/>
      <color theme="0"/>
      <name val="Arial CE"/>
      <charset val="238"/>
    </font>
    <font>
      <b/>
      <sz val="10"/>
      <color theme="0"/>
      <name val="Arial CE"/>
      <charset val="238"/>
    </font>
    <font>
      <b/>
      <sz val="10"/>
      <color theme="0"/>
      <name val="Arial CE"/>
      <family val="2"/>
      <charset val="238"/>
    </font>
    <font>
      <b/>
      <sz val="9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2"/>
      <color rgb="FFFFFFFF"/>
      <name val="Arial CE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1"/>
      <color rgb="FF9C650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Symbol"/>
      <family val="1"/>
      <charset val="2"/>
    </font>
    <font>
      <b/>
      <sz val="10"/>
      <color rgb="FF0033CC"/>
      <name val="Arial CE"/>
      <charset val="238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20"/>
      <color indexed="9"/>
      <name val="Arial CE"/>
      <charset val="238"/>
    </font>
    <font>
      <b/>
      <sz val="14"/>
      <color indexed="9"/>
      <name val="Arial CE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0033CC"/>
        <bgColor indexed="64"/>
      </patternFill>
    </fill>
    <fill>
      <patternFill patternType="solid">
        <fgColor rgb="FF0033CC"/>
        <bgColor rgb="FF000000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rgb="FF99FFCC"/>
      </patternFill>
    </fill>
    <fill>
      <patternFill patternType="solid">
        <fgColor indexed="12"/>
        <bgColor indexed="39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4">
    <xf numFmtId="0" fontId="0" fillId="0" borderId="0"/>
    <xf numFmtId="0" fontId="48" fillId="36" borderId="0" applyNumberFormat="0" applyBorder="0" applyAlignment="0" applyProtection="0"/>
    <xf numFmtId="0" fontId="4" fillId="0" borderId="0"/>
    <xf numFmtId="0" fontId="4" fillId="0" borderId="0"/>
  </cellStyleXfs>
  <cellXfs count="396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6" fillId="3" borderId="0" xfId="0" applyFont="1" applyFill="1"/>
    <xf numFmtId="0" fontId="6" fillId="3" borderId="3" xfId="0" applyFont="1" applyFill="1" applyBorder="1"/>
    <xf numFmtId="0" fontId="8" fillId="3" borderId="2" xfId="0" applyFont="1" applyFill="1" applyBorder="1"/>
    <xf numFmtId="0" fontId="8" fillId="3" borderId="0" xfId="0" applyFont="1" applyFill="1"/>
    <xf numFmtId="0" fontId="0" fillId="2" borderId="0" xfId="0" applyFill="1" applyProtection="1">
      <protection locked="0"/>
    </xf>
    <xf numFmtId="0" fontId="8" fillId="3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0" fillId="3" borderId="2" xfId="0" applyFill="1" applyBorder="1"/>
    <xf numFmtId="0" fontId="10" fillId="3" borderId="2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right"/>
      <protection locked="0"/>
    </xf>
    <xf numFmtId="0" fontId="5" fillId="3" borderId="8" xfId="0" applyFont="1" applyFill="1" applyBorder="1" applyAlignment="1">
      <alignment horizontal="right" vertical="center"/>
    </xf>
    <xf numFmtId="0" fontId="5" fillId="3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5" fillId="4" borderId="0" xfId="0" applyFont="1" applyFill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 applyProtection="1">
      <alignment vertical="top"/>
      <protection locked="0"/>
    </xf>
    <xf numFmtId="0" fontId="0" fillId="2" borderId="0" xfId="0" applyFill="1" applyAlignment="1">
      <alignment horizontal="left" vertical="top" wrapText="1"/>
    </xf>
    <xf numFmtId="0" fontId="8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6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vertical="center" wrapText="1"/>
    </xf>
    <xf numFmtId="0" fontId="10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21" fillId="2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4" fillId="6" borderId="0" xfId="0" applyFont="1" applyFill="1" applyAlignment="1" applyProtection="1">
      <alignment horizontal="center" vertical="top"/>
      <protection locked="0"/>
    </xf>
    <xf numFmtId="0" fontId="4" fillId="5" borderId="0" xfId="0" applyFont="1" applyFill="1" applyAlignment="1" applyProtection="1">
      <alignment horizontal="center" vertical="top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 applyProtection="1">
      <alignment horizontal="left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15" fillId="6" borderId="11" xfId="0" applyFont="1" applyFill="1" applyBorder="1" applyAlignment="1" applyProtection="1">
      <alignment horizontal="left" vertical="center" wrapText="1"/>
      <protection locked="0"/>
    </xf>
    <xf numFmtId="0" fontId="2" fillId="8" borderId="16" xfId="0" applyFont="1" applyFill="1" applyBorder="1" applyAlignment="1">
      <alignment horizontal="center" vertical="top" wrapText="1"/>
    </xf>
    <xf numFmtId="0" fontId="3" fillId="8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5" fillId="3" borderId="20" xfId="0" applyFont="1" applyFill="1" applyBorder="1" applyAlignment="1">
      <alignment horizontal="center" vertical="center" wrapText="1"/>
    </xf>
    <xf numFmtId="0" fontId="22" fillId="2" borderId="0" xfId="0" applyFont="1" applyFill="1" applyAlignment="1" applyProtection="1">
      <alignment horizontal="left"/>
      <protection locked="0"/>
    </xf>
    <xf numFmtId="0" fontId="23" fillId="2" borderId="0" xfId="0" applyFont="1" applyFill="1" applyAlignment="1">
      <alignment horizontal="left" vertical="top" wrapText="1"/>
    </xf>
    <xf numFmtId="0" fontId="23" fillId="2" borderId="0" xfId="0" applyFont="1" applyFill="1"/>
    <xf numFmtId="0" fontId="5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5" fillId="3" borderId="2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7" fillId="3" borderId="0" xfId="0" applyFont="1" applyFill="1"/>
    <xf numFmtId="0" fontId="2" fillId="8" borderId="25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 applyProtection="1">
      <alignment vertical="center" wrapText="1"/>
      <protection locked="0"/>
    </xf>
    <xf numFmtId="0" fontId="6" fillId="3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6" borderId="11" xfId="0" applyFont="1" applyFill="1" applyBorder="1" applyAlignment="1">
      <alignment vertical="center"/>
    </xf>
    <xf numFmtId="0" fontId="0" fillId="6" borderId="11" xfId="0" applyFill="1" applyBorder="1" applyAlignment="1">
      <alignment vertical="center" wrapText="1"/>
    </xf>
    <xf numFmtId="0" fontId="0" fillId="10" borderId="0" xfId="0" applyFill="1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11" borderId="1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5" fillId="9" borderId="26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 wrapText="1"/>
    </xf>
    <xf numFmtId="0" fontId="0" fillId="12" borderId="0" xfId="0" applyFill="1" applyAlignment="1">
      <alignment vertical="center"/>
    </xf>
    <xf numFmtId="0" fontId="26" fillId="9" borderId="0" xfId="0" applyFont="1" applyFill="1" applyAlignment="1">
      <alignment horizontal="center" vertical="center" wrapText="1"/>
    </xf>
    <xf numFmtId="0" fontId="0" fillId="12" borderId="7" xfId="0" applyFill="1" applyBorder="1" applyAlignment="1">
      <alignment vertical="center"/>
    </xf>
    <xf numFmtId="0" fontId="0" fillId="12" borderId="2" xfId="0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2" borderId="0" xfId="0" applyFill="1" applyAlignment="1">
      <alignment vertical="center" wrapText="1"/>
    </xf>
    <xf numFmtId="0" fontId="26" fillId="9" borderId="0" xfId="0" applyFont="1" applyFill="1" applyAlignment="1">
      <alignment horizontal="left" vertical="center"/>
    </xf>
    <xf numFmtId="3" fontId="15" fillId="13" borderId="17" xfId="0" applyNumberFormat="1" applyFont="1" applyFill="1" applyBorder="1" applyAlignment="1">
      <alignment horizontal="center" vertical="center" wrapText="1"/>
    </xf>
    <xf numFmtId="3" fontId="3" fillId="13" borderId="27" xfId="0" applyNumberFormat="1" applyFont="1" applyFill="1" applyBorder="1" applyAlignment="1">
      <alignment horizontal="center" vertical="center" wrapText="1"/>
    </xf>
    <xf numFmtId="3" fontId="15" fillId="13" borderId="11" xfId="0" applyNumberFormat="1" applyFont="1" applyFill="1" applyBorder="1" applyAlignment="1">
      <alignment horizontal="center" vertical="center" wrapText="1"/>
    </xf>
    <xf numFmtId="3" fontId="3" fillId="14" borderId="27" xfId="0" applyNumberFormat="1" applyFont="1" applyFill="1" applyBorder="1" applyAlignment="1">
      <alignment horizontal="center" vertical="center" wrapText="1"/>
    </xf>
    <xf numFmtId="0" fontId="15" fillId="13" borderId="27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25" fillId="9" borderId="28" xfId="0" applyFont="1" applyFill="1" applyBorder="1" applyAlignment="1">
      <alignment horizontal="left" vertical="center"/>
    </xf>
    <xf numFmtId="0" fontId="24" fillId="9" borderId="29" xfId="0" applyFont="1" applyFill="1" applyBorder="1" applyAlignment="1">
      <alignment horizontal="left" vertical="center" wrapText="1"/>
    </xf>
    <xf numFmtId="0" fontId="24" fillId="9" borderId="0" xfId="0" applyFont="1" applyFill="1" applyAlignment="1">
      <alignment horizontal="left" vertical="center" wrapText="1"/>
    </xf>
    <xf numFmtId="0" fontId="24" fillId="9" borderId="30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9" fillId="16" borderId="32" xfId="0" applyFont="1" applyFill="1" applyBorder="1" applyAlignment="1">
      <alignment horizontal="center"/>
    </xf>
    <xf numFmtId="0" fontId="2" fillId="17" borderId="16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3" fillId="0" borderId="0" xfId="0" applyFont="1" applyAlignment="1">
      <alignment horizontal="center" vertical="center" wrapText="1"/>
    </xf>
    <xf numFmtId="0" fontId="15" fillId="8" borderId="11" xfId="0" applyFont="1" applyFill="1" applyBorder="1" applyAlignment="1">
      <alignment horizontal="left"/>
    </xf>
    <xf numFmtId="0" fontId="0" fillId="8" borderId="11" xfId="0" applyFill="1" applyBorder="1" applyAlignment="1" applyProtection="1">
      <alignment vertical="center"/>
      <protection locked="0"/>
    </xf>
    <xf numFmtId="0" fontId="5" fillId="3" borderId="37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1" fillId="19" borderId="15" xfId="0" applyFont="1" applyFill="1" applyBorder="1" applyAlignment="1">
      <alignment horizontal="center" vertical="top" wrapText="1"/>
    </xf>
    <xf numFmtId="10" fontId="15" fillId="13" borderId="2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left" vertical="center" wrapText="1"/>
    </xf>
    <xf numFmtId="0" fontId="13" fillId="9" borderId="28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0" fillId="20" borderId="0" xfId="0" applyFill="1" applyAlignment="1">
      <alignment horizontal="center"/>
    </xf>
    <xf numFmtId="0" fontId="0" fillId="20" borderId="0" xfId="0" applyFill="1"/>
    <xf numFmtId="0" fontId="34" fillId="15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13" borderId="4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22" borderId="11" xfId="0" applyFont="1" applyFill="1" applyBorder="1" applyAlignment="1" applyProtection="1">
      <alignment horizontal="left" vertical="center" wrapText="1"/>
      <protection locked="0"/>
    </xf>
    <xf numFmtId="0" fontId="3" fillId="22" borderId="11" xfId="0" applyFont="1" applyFill="1" applyBorder="1" applyAlignment="1" applyProtection="1">
      <alignment horizontal="center" vertical="center"/>
      <protection locked="0"/>
    </xf>
    <xf numFmtId="0" fontId="6" fillId="22" borderId="11" xfId="0" applyFont="1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 wrapText="1"/>
    </xf>
    <xf numFmtId="0" fontId="5" fillId="22" borderId="11" xfId="0" applyFont="1" applyFill="1" applyBorder="1" applyAlignment="1" applyProtection="1">
      <alignment horizontal="center" vertical="center" wrapText="1"/>
      <protection locked="0"/>
    </xf>
    <xf numFmtId="0" fontId="0" fillId="22" borderId="11" xfId="0" applyFill="1" applyBorder="1" applyAlignment="1">
      <alignment horizontal="center" vertical="center"/>
    </xf>
    <xf numFmtId="0" fontId="3" fillId="22" borderId="11" xfId="0" applyFont="1" applyFill="1" applyBorder="1" applyAlignment="1" applyProtection="1">
      <alignment horizontal="center" vertical="center" wrapText="1"/>
      <protection locked="0"/>
    </xf>
    <xf numFmtId="0" fontId="0" fillId="23" borderId="11" xfId="0" applyFill="1" applyBorder="1" applyAlignment="1">
      <alignment horizontal="center" vertical="center" wrapText="1"/>
    </xf>
    <xf numFmtId="0" fontId="15" fillId="23" borderId="11" xfId="0" applyFont="1" applyFill="1" applyBorder="1" applyAlignment="1" applyProtection="1">
      <alignment vertical="center" wrapText="1"/>
      <protection locked="0"/>
    </xf>
    <xf numFmtId="0" fontId="6" fillId="22" borderId="11" xfId="0" applyFont="1" applyFill="1" applyBorder="1" applyAlignment="1">
      <alignment vertical="center"/>
    </xf>
    <xf numFmtId="0" fontId="0" fillId="22" borderId="11" xfId="0" applyFill="1" applyBorder="1" applyAlignment="1">
      <alignment vertical="center" wrapText="1"/>
    </xf>
    <xf numFmtId="0" fontId="1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20" borderId="0" xfId="0" applyFont="1" applyFill="1" applyAlignment="1">
      <alignment horizontal="center" vertical="top" wrapText="1"/>
    </xf>
    <xf numFmtId="0" fontId="3" fillId="20" borderId="0" xfId="0" applyFont="1" applyFill="1" applyAlignment="1">
      <alignment horizontal="center" vertical="top" wrapText="1"/>
    </xf>
    <xf numFmtId="0" fontId="3" fillId="23" borderId="11" xfId="0" applyFont="1" applyFill="1" applyBorder="1" applyAlignment="1" applyProtection="1">
      <alignment vertical="center" wrapText="1"/>
      <protection locked="0"/>
    </xf>
    <xf numFmtId="0" fontId="35" fillId="24" borderId="0" xfId="0" applyFont="1" applyFill="1" applyAlignment="1">
      <alignment horizontal="left" vertical="center" wrapText="1"/>
    </xf>
    <xf numFmtId="0" fontId="3" fillId="23" borderId="11" xfId="0" applyFont="1" applyFill="1" applyBorder="1" applyAlignment="1" applyProtection="1">
      <alignment horizontal="left" vertical="center" wrapText="1"/>
      <protection locked="0"/>
    </xf>
    <xf numFmtId="0" fontId="5" fillId="22" borderId="2" xfId="0" applyFont="1" applyFill="1" applyBorder="1" applyAlignment="1" applyProtection="1">
      <alignment horizontal="center" vertical="center" wrapText="1"/>
      <protection locked="0"/>
    </xf>
    <xf numFmtId="0" fontId="0" fillId="22" borderId="0" xfId="0" applyFill="1" applyAlignment="1">
      <alignment vertical="center" wrapText="1"/>
    </xf>
    <xf numFmtId="0" fontId="39" fillId="26" borderId="0" xfId="0" applyFont="1" applyFill="1" applyAlignment="1">
      <alignment horizontal="center"/>
    </xf>
    <xf numFmtId="0" fontId="39" fillId="26" borderId="0" xfId="0" applyFont="1" applyFill="1"/>
    <xf numFmtId="0" fontId="2" fillId="22" borderId="11" xfId="0" applyFont="1" applyFill="1" applyBorder="1" applyAlignment="1">
      <alignment horizontal="center" vertical="top" wrapText="1"/>
    </xf>
    <xf numFmtId="0" fontId="3" fillId="22" borderId="11" xfId="0" applyFont="1" applyFill="1" applyBorder="1" applyAlignment="1">
      <alignment horizontal="center" vertical="top" wrapText="1"/>
    </xf>
    <xf numFmtId="0" fontId="0" fillId="22" borderId="11" xfId="0" applyFill="1" applyBorder="1" applyAlignment="1">
      <alignment horizontal="center" vertical="top" wrapText="1"/>
    </xf>
    <xf numFmtId="0" fontId="0" fillId="22" borderId="11" xfId="0" applyFill="1" applyBorder="1"/>
    <xf numFmtId="0" fontId="0" fillId="22" borderId="11" xfId="0" applyFill="1" applyBorder="1" applyAlignment="1">
      <alignment wrapText="1"/>
    </xf>
    <xf numFmtId="0" fontId="42" fillId="27" borderId="0" xfId="0" applyFont="1" applyFill="1" applyAlignment="1" applyProtection="1">
      <alignment horizontal="left" vertical="center" wrapText="1"/>
      <protection locked="0"/>
    </xf>
    <xf numFmtId="0" fontId="43" fillId="27" borderId="0" xfId="0" applyFont="1" applyFill="1" applyAlignment="1">
      <alignment horizontal="center" vertical="top" wrapText="1"/>
    </xf>
    <xf numFmtId="0" fontId="42" fillId="27" borderId="0" xfId="0" applyFont="1" applyFill="1" applyAlignment="1">
      <alignment horizontal="center" vertical="top" wrapText="1"/>
    </xf>
    <xf numFmtId="0" fontId="44" fillId="27" borderId="0" xfId="0" applyFont="1" applyFill="1" applyAlignment="1">
      <alignment horizontal="center" vertical="center" wrapText="1"/>
    </xf>
    <xf numFmtId="0" fontId="44" fillId="27" borderId="0" xfId="0" applyFont="1" applyFill="1" applyAlignment="1">
      <alignment horizontal="center"/>
    </xf>
    <xf numFmtId="0" fontId="44" fillId="27" borderId="0" xfId="0" applyFont="1" applyFill="1" applyAlignment="1">
      <alignment horizontal="center" wrapText="1"/>
    </xf>
    <xf numFmtId="0" fontId="7" fillId="0" borderId="0" xfId="0" applyFont="1"/>
    <xf numFmtId="0" fontId="42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15" fillId="25" borderId="0" xfId="0" applyFont="1" applyFill="1" applyAlignment="1">
      <alignment horizontal="center" vertical="center" wrapText="1"/>
    </xf>
    <xf numFmtId="0" fontId="41" fillId="27" borderId="0" xfId="0" applyFont="1" applyFill="1" applyAlignment="1">
      <alignment horizontal="center" vertical="top" wrapText="1"/>
    </xf>
    <xf numFmtId="0" fontId="41" fillId="27" borderId="0" xfId="0" applyFont="1" applyFill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8" fillId="2" borderId="0" xfId="0" applyFont="1" applyFill="1"/>
    <xf numFmtId="0" fontId="15" fillId="2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left" vertical="center" wrapText="1"/>
    </xf>
    <xf numFmtId="0" fontId="0" fillId="28" borderId="11" xfId="0" applyFill="1" applyBorder="1" applyAlignment="1">
      <alignment horizontal="left" vertical="center" wrapText="1"/>
    </xf>
    <xf numFmtId="0" fontId="0" fillId="20" borderId="11" xfId="0" applyFill="1" applyBorder="1" applyAlignment="1" applyProtection="1">
      <alignment vertical="center"/>
      <protection locked="0"/>
    </xf>
    <xf numFmtId="0" fontId="0" fillId="29" borderId="16" xfId="0" applyFill="1" applyBorder="1" applyAlignment="1">
      <alignment horizontal="left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top" wrapText="1"/>
    </xf>
    <xf numFmtId="0" fontId="11" fillId="21" borderId="15" xfId="0" applyFont="1" applyFill="1" applyBorder="1" applyAlignment="1">
      <alignment horizontal="center" vertical="top" wrapText="1"/>
    </xf>
    <xf numFmtId="0" fontId="15" fillId="6" borderId="11" xfId="0" applyFont="1" applyFill="1" applyBorder="1" applyAlignment="1" applyProtection="1">
      <alignment horizontal="center" vertical="center" wrapText="1"/>
      <protection locked="0"/>
    </xf>
    <xf numFmtId="0" fontId="15" fillId="22" borderId="11" xfId="0" applyFont="1" applyFill="1" applyBorder="1" applyAlignment="1" applyProtection="1">
      <alignment horizontal="center" vertical="center" wrapText="1"/>
      <protection locked="0"/>
    </xf>
    <xf numFmtId="0" fontId="15" fillId="6" borderId="11" xfId="0" applyFont="1" applyFill="1" applyBorder="1" applyAlignment="1" applyProtection="1">
      <alignment horizontal="center" vertical="center"/>
      <protection locked="0"/>
    </xf>
    <xf numFmtId="0" fontId="15" fillId="22" borderId="11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top" wrapText="1"/>
    </xf>
    <xf numFmtId="0" fontId="15" fillId="31" borderId="11" xfId="0" applyFont="1" applyFill="1" applyBorder="1" applyAlignment="1" applyProtection="1">
      <alignment horizontal="left" vertical="center" wrapText="1"/>
      <protection locked="0"/>
    </xf>
    <xf numFmtId="0" fontId="11" fillId="30" borderId="15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>
      <alignment vertical="center"/>
    </xf>
    <xf numFmtId="0" fontId="0" fillId="32" borderId="11" xfId="0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ill="1" applyBorder="1" applyAlignment="1">
      <alignment vertical="center" wrapText="1"/>
    </xf>
    <xf numFmtId="0" fontId="5" fillId="32" borderId="2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Alignment="1">
      <alignment vertical="center" wrapText="1"/>
    </xf>
    <xf numFmtId="0" fontId="0" fillId="31" borderId="11" xfId="0" applyFill="1" applyBorder="1" applyAlignment="1">
      <alignment horizontal="center" vertical="center" wrapText="1"/>
    </xf>
    <xf numFmtId="0" fontId="15" fillId="32" borderId="11" xfId="0" applyFont="1" applyFill="1" applyBorder="1" applyAlignment="1" applyProtection="1">
      <alignment vertical="center" wrapText="1"/>
      <protection locked="0"/>
    </xf>
    <xf numFmtId="0" fontId="15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6" fillId="32" borderId="11" xfId="0" applyFont="1" applyFill="1" applyBorder="1" applyAlignment="1">
      <alignment horizontal="center" vertical="center"/>
    </xf>
    <xf numFmtId="0" fontId="3" fillId="31" borderId="11" xfId="0" applyFont="1" applyFill="1" applyBorder="1" applyAlignment="1" applyProtection="1">
      <alignment horizontal="left" vertical="center" wrapText="1"/>
      <protection locked="0"/>
    </xf>
    <xf numFmtId="0" fontId="3" fillId="31" borderId="11" xfId="0" applyFont="1" applyFill="1" applyBorder="1" applyAlignment="1" applyProtection="1">
      <alignment horizontal="center" vertical="center"/>
      <protection locked="0"/>
    </xf>
    <xf numFmtId="0" fontId="15" fillId="31" borderId="11" xfId="0" applyFont="1" applyFill="1" applyBorder="1" applyAlignment="1" applyProtection="1">
      <alignment horizontal="center"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5" fillId="31" borderId="11" xfId="0" applyFont="1" applyFill="1" applyBorder="1" applyAlignment="1" applyProtection="1">
      <alignment horizontal="center" vertical="center" wrapText="1"/>
      <protection locked="0"/>
    </xf>
    <xf numFmtId="0" fontId="0" fillId="31" borderId="11" xfId="0" applyFill="1" applyBorder="1" applyAlignment="1">
      <alignment horizontal="center" vertical="center"/>
    </xf>
    <xf numFmtId="0" fontId="15" fillId="31" borderId="11" xfId="0" applyFont="1" applyFill="1" applyBorder="1" applyAlignment="1" applyProtection="1">
      <alignment vertical="center" wrapText="1"/>
      <protection locked="0"/>
    </xf>
    <xf numFmtId="0" fontId="3" fillId="31" borderId="11" xfId="0" applyFont="1" applyFill="1" applyBorder="1" applyAlignment="1" applyProtection="1">
      <alignment horizontal="center" vertical="center" wrapText="1"/>
      <protection locked="0"/>
    </xf>
    <xf numFmtId="0" fontId="15" fillId="31" borderId="11" xfId="0" applyFont="1" applyFill="1" applyBorder="1" applyAlignment="1" applyProtection="1">
      <alignment horizontal="center" vertical="center" wrapText="1"/>
      <protection locked="0"/>
    </xf>
    <xf numFmtId="0" fontId="6" fillId="31" borderId="11" xfId="0" applyFont="1" applyFill="1" applyBorder="1" applyAlignment="1">
      <alignment vertical="center"/>
    </xf>
    <xf numFmtId="0" fontId="0" fillId="31" borderId="11" xfId="0" applyFill="1" applyBorder="1" applyAlignment="1">
      <alignment vertical="center" wrapText="1"/>
    </xf>
    <xf numFmtId="0" fontId="0" fillId="32" borderId="11" xfId="0" applyFill="1" applyBorder="1" applyAlignment="1">
      <alignment vertical="center"/>
    </xf>
    <xf numFmtId="0" fontId="15" fillId="22" borderId="11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/>
    </xf>
    <xf numFmtId="0" fontId="41" fillId="26" borderId="11" xfId="0" applyFont="1" applyFill="1" applyBorder="1"/>
    <xf numFmtId="0" fontId="41" fillId="26" borderId="11" xfId="0" applyFont="1" applyFill="1" applyBorder="1" applyAlignment="1">
      <alignment horizontal="center" vertical="center" wrapText="1"/>
    </xf>
    <xf numFmtId="0" fontId="41" fillId="26" borderId="0" xfId="0" applyFont="1" applyFill="1" applyAlignment="1">
      <alignment horizontal="center" vertical="center"/>
    </xf>
    <xf numFmtId="0" fontId="35" fillId="34" borderId="0" xfId="0" applyFont="1" applyFill="1" applyAlignment="1" applyProtection="1">
      <alignment horizontal="left" vertical="top" wrapText="1"/>
      <protection locked="0"/>
    </xf>
    <xf numFmtId="0" fontId="0" fillId="35" borderId="11" xfId="0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 vertical="center" wrapText="1"/>
    </xf>
    <xf numFmtId="0" fontId="46" fillId="31" borderId="11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9" fillId="36" borderId="11" xfId="1" applyFont="1" applyBorder="1" applyAlignment="1" applyProtection="1">
      <alignment horizontal="left" vertical="center" wrapText="1"/>
      <protection locked="0"/>
    </xf>
    <xf numFmtId="0" fontId="0" fillId="8" borderId="11" xfId="0" applyFill="1" applyBorder="1" applyAlignment="1" applyProtection="1">
      <alignment vertical="center" textRotation="90"/>
      <protection locked="0"/>
    </xf>
    <xf numFmtId="0" fontId="50" fillId="0" borderId="11" xfId="2" applyFont="1" applyBorder="1" applyAlignment="1">
      <alignment textRotation="90"/>
    </xf>
    <xf numFmtId="0" fontId="15" fillId="8" borderId="27" xfId="0" applyFont="1" applyFill="1" applyBorder="1" applyAlignment="1" applyProtection="1">
      <alignment vertical="center" textRotation="90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8" fillId="20" borderId="0" xfId="0" applyFont="1" applyFill="1"/>
    <xf numFmtId="0" fontId="1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5" fillId="20" borderId="7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8" fillId="20" borderId="0" xfId="0" applyFont="1" applyFill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vertical="center" wrapText="1"/>
    </xf>
    <xf numFmtId="0" fontId="52" fillId="0" borderId="49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17" fillId="0" borderId="0" xfId="0" applyFont="1"/>
    <xf numFmtId="0" fontId="0" fillId="32" borderId="11" xfId="0" applyFill="1" applyBorder="1" applyAlignment="1">
      <alignment horizontal="right" vertical="center" wrapText="1"/>
    </xf>
    <xf numFmtId="0" fontId="47" fillId="0" borderId="0" xfId="0" applyFont="1"/>
    <xf numFmtId="0" fontId="0" fillId="6" borderId="11" xfId="0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 applyProtection="1">
      <alignment horizontal="left" vertical="center" wrapText="1"/>
      <protection locked="0"/>
    </xf>
    <xf numFmtId="0" fontId="54" fillId="32" borderId="11" xfId="0" applyFont="1" applyFill="1" applyBorder="1" applyAlignment="1" applyProtection="1">
      <alignment vertical="center" wrapText="1"/>
      <protection locked="0"/>
    </xf>
    <xf numFmtId="0" fontId="2" fillId="22" borderId="1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0" fillId="22" borderId="11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51" fillId="37" borderId="48" xfId="0" applyFont="1" applyFill="1" applyBorder="1" applyAlignment="1">
      <alignment horizontal="center" vertical="center" wrapText="1"/>
    </xf>
    <xf numFmtId="0" fontId="52" fillId="37" borderId="49" xfId="0" applyFont="1" applyFill="1" applyBorder="1" applyAlignment="1">
      <alignment vertical="center" wrapText="1"/>
    </xf>
    <xf numFmtId="0" fontId="51" fillId="37" borderId="49" xfId="0" applyFont="1" applyFill="1" applyBorder="1" applyAlignment="1">
      <alignment horizontal="center" vertical="center" wrapText="1"/>
    </xf>
    <xf numFmtId="0" fontId="19" fillId="37" borderId="49" xfId="0" applyFont="1" applyFill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37" borderId="48" xfId="0" applyFont="1" applyFill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58" fillId="0" borderId="49" xfId="0" applyFont="1" applyBorder="1" applyAlignment="1">
      <alignment vertical="center" wrapText="1"/>
    </xf>
    <xf numFmtId="0" fontId="8" fillId="20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/>
    </xf>
    <xf numFmtId="0" fontId="29" fillId="16" borderId="31" xfId="0" applyFont="1" applyFill="1" applyBorder="1" applyAlignment="1">
      <alignment horizontal="center" wrapText="1"/>
    </xf>
    <xf numFmtId="0" fontId="29" fillId="16" borderId="32" xfId="0" applyFont="1" applyFill="1" applyBorder="1" applyAlignment="1">
      <alignment horizontal="center" wrapText="1"/>
    </xf>
    <xf numFmtId="0" fontId="18" fillId="38" borderId="17" xfId="0" applyFont="1" applyFill="1" applyBorder="1" applyAlignment="1">
      <alignment horizontal="left" vertical="center" wrapText="1"/>
    </xf>
    <xf numFmtId="0" fontId="18" fillId="38" borderId="12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left" vertical="center" wrapText="1"/>
    </xf>
    <xf numFmtId="0" fontId="18" fillId="38" borderId="11" xfId="0" applyFont="1" applyFill="1" applyBorder="1" applyAlignment="1">
      <alignment vertical="center" wrapText="1"/>
    </xf>
    <xf numFmtId="0" fontId="18" fillId="38" borderId="11" xfId="0" applyFont="1" applyFill="1" applyBorder="1" applyAlignment="1">
      <alignment horizontal="left" vertical="center" wrapText="1"/>
    </xf>
    <xf numFmtId="0" fontId="19" fillId="20" borderId="11" xfId="0" applyFont="1" applyFill="1" applyBorder="1" applyAlignment="1">
      <alignment horizontal="left" vertical="center" wrapText="1"/>
    </xf>
    <xf numFmtId="0" fontId="4" fillId="0" borderId="11" xfId="2" applyBorder="1" applyAlignment="1">
      <alignment horizontal="center" vertical="center"/>
    </xf>
    <xf numFmtId="0" fontId="4" fillId="0" borderId="50" xfId="2" applyBorder="1" applyAlignment="1">
      <alignment horizontal="left" vertical="center" wrapText="1"/>
    </xf>
    <xf numFmtId="0" fontId="4" fillId="39" borderId="11" xfId="2" applyFill="1" applyBorder="1" applyAlignment="1">
      <alignment horizontal="left" vertical="center" wrapText="1"/>
    </xf>
    <xf numFmtId="0" fontId="19" fillId="20" borderId="11" xfId="0" applyFont="1" applyFill="1" applyBorder="1" applyAlignment="1">
      <alignment vertical="center" wrapText="1"/>
    </xf>
    <xf numFmtId="0" fontId="18" fillId="38" borderId="27" xfId="0" applyFont="1" applyFill="1" applyBorder="1" applyAlignment="1">
      <alignment horizontal="center" vertical="center" wrapText="1"/>
    </xf>
    <xf numFmtId="0" fontId="18" fillId="38" borderId="17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20" borderId="0" xfId="0" applyFont="1" applyFill="1" applyAlignment="1">
      <alignment horizontal="center" vertical="center" wrapText="1"/>
    </xf>
    <xf numFmtId="0" fontId="18" fillId="20" borderId="0" xfId="0" applyFont="1" applyFill="1" applyAlignment="1">
      <alignment horizontal="justify" vertical="center" wrapText="1"/>
    </xf>
    <xf numFmtId="0" fontId="19" fillId="38" borderId="0" xfId="0" applyFont="1" applyFill="1" applyAlignment="1">
      <alignment horizontal="left" vertical="center" wrapText="1"/>
    </xf>
    <xf numFmtId="0" fontId="18" fillId="38" borderId="0" xfId="0" applyFont="1" applyFill="1" applyAlignment="1">
      <alignment horizontal="center" vertical="center" wrapText="1"/>
    </xf>
    <xf numFmtId="0" fontId="19" fillId="20" borderId="0" xfId="0" applyFont="1" applyFill="1" applyAlignment="1">
      <alignment wrapText="1"/>
    </xf>
    <xf numFmtId="0" fontId="19" fillId="20" borderId="0" xfId="0" applyFont="1" applyFill="1" applyAlignment="1">
      <alignment horizontal="left" vertical="center" wrapText="1"/>
    </xf>
    <xf numFmtId="0" fontId="18" fillId="20" borderId="0" xfId="0" applyFont="1" applyFill="1" applyAlignment="1">
      <alignment vertical="center" wrapText="1"/>
    </xf>
    <xf numFmtId="0" fontId="31" fillId="20" borderId="0" xfId="0" applyFont="1" applyFill="1" applyAlignment="1">
      <alignment horizontal="center" vertical="center" wrapText="1"/>
    </xf>
    <xf numFmtId="0" fontId="31" fillId="20" borderId="0" xfId="0" applyFont="1" applyFill="1" applyAlignment="1">
      <alignment horizontal="justify" vertical="center" wrapText="1"/>
    </xf>
    <xf numFmtId="0" fontId="31" fillId="38" borderId="0" xfId="0" applyFont="1" applyFill="1" applyAlignment="1">
      <alignment horizontal="left" vertical="center" wrapText="1"/>
    </xf>
    <xf numFmtId="0" fontId="31" fillId="20" borderId="0" xfId="0" applyFont="1" applyFill="1" applyAlignment="1">
      <alignment horizontal="left" vertical="center" wrapText="1"/>
    </xf>
    <xf numFmtId="0" fontId="19" fillId="20" borderId="0" xfId="0" applyFont="1" applyFill="1" applyAlignment="1">
      <alignment vertical="center" wrapText="1"/>
    </xf>
    <xf numFmtId="0" fontId="31" fillId="38" borderId="0" xfId="0" applyFont="1" applyFill="1" applyAlignment="1">
      <alignment horizontal="center" vertical="center" wrapText="1"/>
    </xf>
    <xf numFmtId="0" fontId="19" fillId="38" borderId="0" xfId="0" applyFont="1" applyFill="1" applyAlignment="1">
      <alignment vertical="center" wrapText="1"/>
    </xf>
    <xf numFmtId="0" fontId="31" fillId="20" borderId="0" xfId="0" applyFont="1" applyFill="1" applyAlignment="1">
      <alignment vertical="center" wrapText="1"/>
    </xf>
    <xf numFmtId="0" fontId="31" fillId="38" borderId="0" xfId="0" applyFont="1" applyFill="1" applyAlignment="1">
      <alignment horizontal="left" vertical="center"/>
    </xf>
    <xf numFmtId="0" fontId="17" fillId="20" borderId="0" xfId="0" applyFont="1" applyFill="1" applyAlignment="1">
      <alignment vertical="center"/>
    </xf>
    <xf numFmtId="0" fontId="4" fillId="0" borderId="0" xfId="3"/>
    <xf numFmtId="0" fontId="16" fillId="0" borderId="11" xfId="0" applyFont="1" applyBorder="1" applyAlignment="1">
      <alignment horizontal="justify" vertical="center"/>
    </xf>
    <xf numFmtId="0" fontId="32" fillId="18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59" fillId="9" borderId="0" xfId="0" applyFont="1" applyFill="1" applyAlignment="1" applyProtection="1">
      <alignment horizontal="left"/>
      <protection locked="0"/>
    </xf>
    <xf numFmtId="0" fontId="60" fillId="40" borderId="0" xfId="3" applyFont="1" applyFill="1" applyAlignment="1" applyProtection="1">
      <alignment vertical="top"/>
      <protection locked="0"/>
    </xf>
    <xf numFmtId="0" fontId="5" fillId="4" borderId="0" xfId="0" applyFont="1" applyFill="1" applyAlignment="1"/>
    <xf numFmtId="0" fontId="9" fillId="3" borderId="0" xfId="0" applyFont="1" applyFill="1" applyAlignment="1"/>
    <xf numFmtId="0" fontId="12" fillId="4" borderId="34" xfId="0" applyFont="1" applyFill="1" applyBorder="1" applyAlignment="1"/>
    <xf numFmtId="0" fontId="12" fillId="4" borderId="0" xfId="0" applyFont="1" applyFill="1" applyAlignment="1"/>
    <xf numFmtId="0" fontId="5" fillId="20" borderId="0" xfId="0" applyFont="1" applyFill="1" applyAlignment="1"/>
    <xf numFmtId="0" fontId="9" fillId="20" borderId="0" xfId="0" applyFont="1" applyFill="1" applyAlignment="1"/>
    <xf numFmtId="0" fontId="12" fillId="20" borderId="0" xfId="0" applyFont="1" applyFill="1" applyAlignment="1"/>
    <xf numFmtId="0" fontId="5" fillId="20" borderId="0" xfId="0" applyFont="1" applyFill="1" applyBorder="1" applyAlignment="1"/>
    <xf numFmtId="0" fontId="9" fillId="20" borderId="0" xfId="0" applyFont="1" applyFill="1" applyBorder="1" applyAlignment="1"/>
    <xf numFmtId="0" fontId="12" fillId="20" borderId="0" xfId="0" applyFont="1" applyFill="1" applyBorder="1" applyAlignment="1"/>
    <xf numFmtId="0" fontId="0" fillId="20" borderId="0" xfId="0" applyFill="1" applyBorder="1" applyAlignment="1">
      <alignment horizontal="center" vertical="center"/>
    </xf>
    <xf numFmtId="0" fontId="0" fillId="20" borderId="0" xfId="0" applyFill="1" applyBorder="1"/>
    <xf numFmtId="0" fontId="9" fillId="3" borderId="34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 vertical="center"/>
    </xf>
    <xf numFmtId="0" fontId="5" fillId="20" borderId="52" xfId="0" applyFont="1" applyFill="1" applyBorder="1" applyAlignment="1">
      <alignment horizontal="center" vertical="center"/>
    </xf>
    <xf numFmtId="0" fontId="29" fillId="16" borderId="1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15" borderId="8" xfId="0" applyFont="1" applyFill="1" applyBorder="1" applyAlignment="1">
      <alignment horizontal="center"/>
    </xf>
    <xf numFmtId="0" fontId="60" fillId="40" borderId="0" xfId="3" applyFont="1" applyFill="1" applyAlignment="1" applyProtection="1">
      <alignment horizontal="left" vertical="top" wrapText="1"/>
      <protection locked="0"/>
    </xf>
    <xf numFmtId="0" fontId="38" fillId="34" borderId="34" xfId="0" applyFont="1" applyFill="1" applyBorder="1" applyAlignment="1" applyProtection="1">
      <alignment horizontal="left" vertical="center" wrapText="1"/>
      <protection locked="0"/>
    </xf>
    <xf numFmtId="0" fontId="38" fillId="34" borderId="0" xfId="0" applyFont="1" applyFill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4" borderId="36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0" fillId="20" borderId="0" xfId="0" applyFont="1" applyFill="1" applyAlignment="1">
      <alignment horizontal="center" vertical="center" wrapText="1"/>
    </xf>
    <xf numFmtId="0" fontId="28" fillId="16" borderId="40" xfId="0" applyFont="1" applyFill="1" applyBorder="1" applyAlignment="1">
      <alignment horizontal="center" wrapText="1"/>
    </xf>
    <xf numFmtId="0" fontId="28" fillId="16" borderId="41" xfId="0" applyFont="1" applyFill="1" applyBorder="1" applyAlignment="1">
      <alignment horizontal="center" wrapText="1"/>
    </xf>
    <xf numFmtId="0" fontId="28" fillId="16" borderId="42" xfId="0" applyFont="1" applyFill="1" applyBorder="1" applyAlignment="1">
      <alignment horizontal="center" wrapText="1"/>
    </xf>
    <xf numFmtId="0" fontId="29" fillId="16" borderId="43" xfId="0" applyFont="1" applyFill="1" applyBorder="1" applyAlignment="1">
      <alignment horizontal="center"/>
    </xf>
    <xf numFmtId="0" fontId="29" fillId="16" borderId="44" xfId="0" applyFont="1" applyFill="1" applyBorder="1" applyAlignment="1">
      <alignment horizontal="center"/>
    </xf>
    <xf numFmtId="0" fontId="29" fillId="16" borderId="45" xfId="0" applyFont="1" applyFill="1" applyBorder="1" applyAlignment="1">
      <alignment horizontal="center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35" xfId="0" applyFont="1" applyFill="1" applyBorder="1" applyAlignment="1">
      <alignment horizontal="center" vertical="center" wrapText="1"/>
    </xf>
    <xf numFmtId="0" fontId="30" fillId="20" borderId="1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18" fillId="20" borderId="36" xfId="0" applyFont="1" applyFill="1" applyBorder="1" applyAlignment="1">
      <alignment vertical="center" wrapText="1"/>
    </xf>
    <xf numFmtId="0" fontId="18" fillId="20" borderId="27" xfId="0" applyFont="1" applyFill="1" applyBorder="1" applyAlignment="1">
      <alignment vertical="center" wrapText="1"/>
    </xf>
    <xf numFmtId="0" fontId="18" fillId="20" borderId="36" xfId="0" applyFont="1" applyFill="1" applyBorder="1" applyAlignment="1">
      <alignment horizontal="left" vertical="center" wrapText="1"/>
    </xf>
    <xf numFmtId="0" fontId="18" fillId="20" borderId="27" xfId="0" applyFont="1" applyFill="1" applyBorder="1" applyAlignment="1">
      <alignment horizontal="left" vertical="center" wrapText="1"/>
    </xf>
    <xf numFmtId="0" fontId="30" fillId="20" borderId="39" xfId="0" applyFont="1" applyFill="1" applyBorder="1" applyAlignment="1">
      <alignment horizontal="center" vertical="center" wrapText="1"/>
    </xf>
    <xf numFmtId="0" fontId="18" fillId="20" borderId="33" xfId="0" applyFont="1" applyFill="1" applyBorder="1" applyAlignment="1">
      <alignment horizontal="left" vertical="center" wrapText="1"/>
    </xf>
    <xf numFmtId="0" fontId="18" fillId="20" borderId="51" xfId="0" applyFont="1" applyFill="1" applyBorder="1" applyAlignment="1">
      <alignment horizontal="left" vertical="center" wrapText="1"/>
    </xf>
  </cellXfs>
  <cellStyles count="4">
    <cellStyle name="Excel Built-in Normal" xfId="3"/>
    <cellStyle name="Neutralne" xfId="1" builtinId="28"/>
    <cellStyle name="Normalny" xfId="0" builtinId="0"/>
    <cellStyle name="Normalny 2" xfId="2"/>
  </cellStyles>
  <dxfs count="862"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33CC"/>
      <color rgb="FFFFFF99"/>
      <color rgb="FF99FFCC"/>
      <color rgb="FF00FF00"/>
      <color rgb="FFCC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byszko/Ustawienia%20lokalne/Temporary%20Internet%20Files/Content.IE5/5560ZAZM/Kopia%20Informatyka_1%20st-stacjonarne%20-%202016-v7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byszko/Ustawienia%20lokalne/Temporary%20Internet%20Files/Content.IE5/5560ZAZM/AiR_2st_Automatyka-2016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byszko/Ustawienia%20lokalne/Temporary%20Internet%20Files/Content.IE5/YWDUA9AU/Documents%20and%20Settings/krolikowski/Moje%20dokumenty/Dziekanat%202012/KRK/Efekty%20ksztalcenia%20-%20Informatyka/Inf-1stop_2012_z_KRK_20120703-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otr/AppData/Local/Temp/AiR_1st_stac_og&#243;lno%20&#8212;%20v1.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 refreshError="1">
        <row r="9">
          <cell r="C9" t="str">
            <v>Moduł kształcenia</v>
          </cell>
        </row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Statystyki"/>
      <sheetName val="Klasy przedmiotów"/>
      <sheetName val="Kompetencje_inzynierskie"/>
      <sheetName val="Opis_efektow_inz"/>
    </sheetNames>
    <sheetDataSet>
      <sheetData sheetId="0">
        <row r="24">
          <cell r="I24">
            <v>0</v>
          </cell>
        </row>
        <row r="25">
          <cell r="E25">
            <v>424</v>
          </cell>
        </row>
        <row r="38">
          <cell r="I38">
            <v>0</v>
          </cell>
        </row>
        <row r="39">
          <cell r="E39">
            <v>435</v>
          </cell>
        </row>
        <row r="47">
          <cell r="I47">
            <v>30</v>
          </cell>
        </row>
        <row r="48">
          <cell r="E48">
            <v>135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StacA"/>
      <sheetName val="Nies"/>
      <sheetName val="NiesA"/>
      <sheetName val="Pod"/>
      <sheetName val="Kier"/>
      <sheetName val="Dod"/>
      <sheetName val="Wiedza"/>
      <sheetName val="Umiejetnosci"/>
      <sheetName val="Kompetencje"/>
      <sheetName val="Lit"/>
      <sheetName val="Osoby"/>
      <sheetName val="ObiStac"/>
      <sheetName val="ObiNies"/>
      <sheetName val="Karty"/>
      <sheetName val="KartyA"/>
      <sheetName val="Ank"/>
      <sheetName val="Wyn"/>
    </sheetNames>
    <sheetDataSet>
      <sheetData sheetId="0" refreshError="1"/>
      <sheetData sheetId="1" refreshError="1"/>
      <sheetData sheetId="2">
        <row r="7">
          <cell r="A7" t="str">
            <v>Sym.</v>
          </cell>
        </row>
        <row r="8">
          <cell r="A8" t="str">
            <v>Anal</v>
          </cell>
        </row>
        <row r="9">
          <cell r="A9" t="str">
            <v>Prog</v>
          </cell>
        </row>
        <row r="10">
          <cell r="A10" t="str">
            <v>WdI</v>
          </cell>
        </row>
        <row r="11">
          <cell r="A11" t="str">
            <v>MDys</v>
          </cell>
        </row>
        <row r="12">
          <cell r="A12" t="str">
            <v>NaIn</v>
          </cell>
        </row>
        <row r="13">
          <cell r="A13" t="str">
            <v>Alge</v>
          </cell>
        </row>
        <row r="14">
          <cell r="A14" t="str">
            <v>Obc1</v>
          </cell>
        </row>
        <row r="15">
          <cell r="A15" t="str">
            <v>Bibl</v>
          </cell>
        </row>
        <row r="16">
          <cell r="A16" t="str">
            <v>BHP</v>
          </cell>
        </row>
        <row r="24">
          <cell r="A24" t="str">
            <v>Sym.</v>
          </cell>
        </row>
        <row r="25">
          <cell r="A25" t="str">
            <v>ASD</v>
          </cell>
        </row>
        <row r="26">
          <cell r="A26" t="str">
            <v>SO1</v>
          </cell>
        </row>
        <row r="27">
          <cell r="A27" t="str">
            <v>PEle</v>
          </cell>
        </row>
        <row r="28">
          <cell r="A28" t="str">
            <v>Fizy</v>
          </cell>
        </row>
        <row r="29">
          <cell r="A29" t="str">
            <v>Logi</v>
          </cell>
        </row>
        <row r="30">
          <cell r="A30" t="str">
            <v>ProN</v>
          </cell>
        </row>
        <row r="31">
          <cell r="A31" t="str">
            <v>Obc2</v>
          </cell>
        </row>
        <row r="39">
          <cell r="A39" t="str">
            <v>Sym.</v>
          </cell>
        </row>
        <row r="40">
          <cell r="A40" t="str">
            <v>PTC</v>
          </cell>
        </row>
        <row r="41">
          <cell r="A41" t="str">
            <v>SO2</v>
          </cell>
        </row>
        <row r="42">
          <cell r="A42" t="str">
            <v>Prob</v>
          </cell>
        </row>
        <row r="43">
          <cell r="A43" t="str">
            <v>OptK</v>
          </cell>
        </row>
        <row r="44">
          <cell r="A44" t="str">
            <v>PObi</v>
          </cell>
        </row>
        <row r="45">
          <cell r="A45" t="str">
            <v>Obc3</v>
          </cell>
        </row>
        <row r="46">
          <cell r="A46" t="str">
            <v>Pdek</v>
          </cell>
        </row>
        <row r="54">
          <cell r="A54" t="str">
            <v>Sym.</v>
          </cell>
        </row>
        <row r="55">
          <cell r="A55" t="str">
            <v>SzIn</v>
          </cell>
        </row>
        <row r="56">
          <cell r="A56" t="str">
            <v>Arch</v>
          </cell>
        </row>
        <row r="57">
          <cell r="A57" t="str">
            <v>ZaMa</v>
          </cell>
        </row>
        <row r="58">
          <cell r="A58" t="str">
            <v>SK1</v>
          </cell>
        </row>
        <row r="59">
          <cell r="A59" t="str">
            <v>SBD1</v>
          </cell>
        </row>
        <row r="60">
          <cell r="A60" t="str">
            <v>Stat</v>
          </cell>
        </row>
        <row r="61">
          <cell r="A61" t="str">
            <v>Obc4</v>
          </cell>
        </row>
        <row r="69">
          <cell r="A69" t="str">
            <v>Sym.</v>
          </cell>
        </row>
        <row r="70">
          <cell r="A70" t="str">
            <v>SK2</v>
          </cell>
        </row>
        <row r="71">
          <cell r="A71" t="str">
            <v>SBD2</v>
          </cell>
        </row>
        <row r="72">
          <cell r="A72" t="str">
            <v>KCK</v>
          </cell>
        </row>
        <row r="73">
          <cell r="A73" t="str">
            <v>Num</v>
          </cell>
        </row>
        <row r="74">
          <cell r="A74" t="str">
            <v>Graf</v>
          </cell>
        </row>
        <row r="75">
          <cell r="A75" t="str">
            <v>Tech1</v>
          </cell>
        </row>
        <row r="76">
          <cell r="A76" t="str">
            <v>Hum1</v>
          </cell>
        </row>
        <row r="84">
          <cell r="A84" t="str">
            <v>Sym.</v>
          </cell>
        </row>
        <row r="85">
          <cell r="A85" t="str">
            <v>ApIn</v>
          </cell>
        </row>
        <row r="86">
          <cell r="A86" t="str">
            <v>Decy</v>
          </cell>
        </row>
        <row r="87">
          <cell r="A87" t="str">
            <v>IO1</v>
          </cell>
        </row>
        <row r="88">
          <cell r="A88" t="str">
            <v>Aut</v>
          </cell>
        </row>
        <row r="89">
          <cell r="A89" t="str">
            <v>Rown</v>
          </cell>
        </row>
        <row r="90">
          <cell r="A90" t="str">
            <v>Hum1</v>
          </cell>
        </row>
        <row r="91">
          <cell r="A91" t="str">
            <v>Prak</v>
          </cell>
        </row>
        <row r="102">
          <cell r="A102" t="str">
            <v>Sym.</v>
          </cell>
        </row>
        <row r="103">
          <cell r="A103" t="str">
            <v>IO2</v>
          </cell>
        </row>
        <row r="104">
          <cell r="A104" t="str">
            <v>Wbud</v>
          </cell>
        </row>
        <row r="105">
          <cell r="A105" t="str">
            <v>JFK</v>
          </cell>
        </row>
        <row r="106">
          <cell r="A106" t="str">
            <v>Tech3</v>
          </cell>
        </row>
        <row r="107">
          <cell r="A107" t="str">
            <v>Rozp</v>
          </cell>
        </row>
        <row r="108">
          <cell r="A108" t="str">
            <v>Zast</v>
          </cell>
        </row>
        <row r="117">
          <cell r="A117" t="str">
            <v>Sym.</v>
          </cell>
        </row>
        <row r="118">
          <cell r="A118" t="str">
            <v>Proj</v>
          </cell>
        </row>
        <row r="119">
          <cell r="A119" t="str">
            <v>Bezp</v>
          </cell>
        </row>
        <row r="120">
          <cell r="A120" t="str">
            <v>Tech4</v>
          </cell>
        </row>
        <row r="121">
          <cell r="A121" t="str">
            <v>Tech5</v>
          </cell>
        </row>
        <row r="122">
          <cell r="A122" t="str">
            <v>Semi</v>
          </cell>
        </row>
      </sheetData>
      <sheetData sheetId="3" refreshError="1"/>
      <sheetData sheetId="4">
        <row r="7">
          <cell r="B7" t="str">
            <v>Anal</v>
          </cell>
        </row>
      </sheetData>
      <sheetData sheetId="5">
        <row r="7">
          <cell r="B7" t="str">
            <v>WdI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  <sheetName val="Tabela_efektów"/>
      <sheetName val="Wiedza"/>
      <sheetName val="Umiejętności"/>
      <sheetName val="Kompetencje"/>
      <sheetName val="Statystyki"/>
      <sheetName val="Klasy przedmiotów"/>
      <sheetName val="Kompetencje_inżynierskie"/>
      <sheetName val="Opis_efektów_inż"/>
    </sheetNames>
    <sheetDataSet>
      <sheetData sheetId="0">
        <row r="2">
          <cell r="C2" t="str">
            <v>Automatyka i Robotyka - studia stacjonarne I stopnia</v>
          </cell>
        </row>
        <row r="7">
          <cell r="D7" t="str">
            <v>AiR_1st_stac_ogólno — v1.11.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autoPageBreaks="0"/>
  </sheetPr>
  <dimension ref="A1:U112"/>
  <sheetViews>
    <sheetView tabSelected="1" topLeftCell="C7" zoomScale="65" zoomScaleNormal="65" zoomScaleSheetLayoutView="75" zoomScalePageLayoutView="85" workbookViewId="0">
      <selection activeCell="C24" sqref="C24"/>
    </sheetView>
  </sheetViews>
  <sheetFormatPr defaultColWidth="9.140625" defaultRowHeight="12.75"/>
  <cols>
    <col min="1" max="1" width="5.42578125" hidden="1" customWidth="1"/>
    <col min="2" max="2" width="5.7109375" hidden="1" customWidth="1"/>
    <col min="3" max="3" width="46.85546875" customWidth="1"/>
    <col min="4" max="4" width="9.42578125" style="29" customWidth="1"/>
    <col min="5" max="5" width="5.85546875" style="29" customWidth="1"/>
    <col min="6" max="6" width="4.7109375" style="29" customWidth="1"/>
    <col min="7" max="7" width="4.85546875" style="29" customWidth="1"/>
    <col min="8" max="8" width="5.85546875" style="29" customWidth="1"/>
    <col min="9" max="9" width="4.42578125" style="29" customWidth="1"/>
    <col min="10" max="10" width="6.7109375" style="29" customWidth="1"/>
    <col min="11" max="11" width="9.140625" hidden="1" customWidth="1"/>
    <col min="12" max="12" width="6.85546875" style="41" customWidth="1"/>
    <col min="13" max="13" width="7.42578125" style="41" customWidth="1"/>
    <col min="14" max="14" width="6.7109375" style="41" customWidth="1"/>
    <col min="15" max="15" width="5.5703125" style="41" customWidth="1"/>
    <col min="16" max="16" width="2.7109375" style="41" hidden="1" customWidth="1"/>
    <col min="17" max="17" width="3.7109375" style="41" hidden="1" customWidth="1"/>
    <col min="18" max="18" width="20.140625" customWidth="1"/>
    <col min="19" max="19" width="20.7109375" customWidth="1"/>
    <col min="20" max="20" width="19.28515625" customWidth="1"/>
    <col min="21" max="21" width="8.85546875" customWidth="1"/>
  </cols>
  <sheetData>
    <row r="1" spans="1:21" ht="21" customHeight="1">
      <c r="C1" s="339"/>
      <c r="D1" s="339"/>
      <c r="E1"/>
      <c r="F1"/>
      <c r="G1"/>
      <c r="H1"/>
      <c r="I1"/>
      <c r="J1"/>
      <c r="L1"/>
      <c r="M1"/>
      <c r="N1"/>
      <c r="O1"/>
      <c r="P1"/>
      <c r="Q1"/>
      <c r="T1" s="258"/>
    </row>
    <row r="2" spans="1:21" ht="26.25">
      <c r="A2" s="6"/>
      <c r="B2" s="21"/>
      <c r="C2" s="343" t="s">
        <v>391</v>
      </c>
      <c r="D2" s="26"/>
      <c r="E2" s="26"/>
      <c r="F2" s="26"/>
      <c r="G2" s="26"/>
      <c r="H2" s="26"/>
      <c r="I2" s="26"/>
      <c r="J2" s="26"/>
      <c r="K2" s="24"/>
      <c r="L2" s="39"/>
      <c r="M2" s="39"/>
      <c r="N2" s="39"/>
      <c r="O2" s="39"/>
      <c r="P2" s="40"/>
      <c r="R2" s="39"/>
      <c r="S2" s="39"/>
      <c r="T2" s="39"/>
    </row>
    <row r="3" spans="1:21" ht="36.75" customHeight="1">
      <c r="A3" s="11"/>
      <c r="B3" s="15"/>
      <c r="C3" s="344" t="s">
        <v>392</v>
      </c>
      <c r="D3" s="366" t="s">
        <v>393</v>
      </c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</row>
    <row r="4" spans="1:21" ht="18">
      <c r="A4" s="11"/>
      <c r="B4" s="15"/>
      <c r="C4" s="151" t="s">
        <v>389</v>
      </c>
      <c r="D4" s="27"/>
      <c r="E4" s="27"/>
      <c r="F4" s="27"/>
      <c r="G4" s="27"/>
      <c r="H4" s="27"/>
      <c r="I4" s="27"/>
      <c r="J4" s="27"/>
      <c r="K4" s="25"/>
      <c r="L4" s="42"/>
      <c r="M4" s="42"/>
      <c r="N4" s="42"/>
      <c r="O4" s="42"/>
      <c r="P4" s="43"/>
      <c r="R4" s="42"/>
      <c r="S4" s="42"/>
      <c r="T4" s="42"/>
    </row>
    <row r="5" spans="1:21" ht="18">
      <c r="A5" s="11"/>
      <c r="B5" s="15"/>
      <c r="C5" s="151" t="s">
        <v>390</v>
      </c>
      <c r="D5" s="27"/>
      <c r="E5" s="27"/>
      <c r="F5" s="27"/>
      <c r="G5" s="27"/>
      <c r="H5" s="27"/>
      <c r="I5" s="27"/>
      <c r="J5" s="27"/>
      <c r="K5" s="25"/>
      <c r="L5" s="42"/>
      <c r="M5" s="42"/>
      <c r="N5" s="42"/>
      <c r="O5" s="42"/>
      <c r="P5" s="43"/>
      <c r="R5" s="42"/>
      <c r="S5" s="42"/>
      <c r="T5" s="42"/>
    </row>
    <row r="6" spans="1:21" ht="18">
      <c r="A6" s="11"/>
      <c r="B6" s="15"/>
      <c r="C6" s="151" t="s">
        <v>68</v>
      </c>
      <c r="D6" s="27"/>
      <c r="E6" s="27"/>
      <c r="F6" s="27"/>
      <c r="G6" s="27"/>
      <c r="H6" s="27"/>
      <c r="I6" s="27"/>
      <c r="J6" s="27"/>
      <c r="K6" s="25"/>
      <c r="L6" s="42"/>
      <c r="M6" s="42"/>
      <c r="N6" s="42"/>
      <c r="O6" s="42"/>
      <c r="P6" s="43"/>
      <c r="R6" s="42"/>
      <c r="S6" s="42"/>
      <c r="T6" s="42"/>
    </row>
    <row r="7" spans="1:21">
      <c r="A7" s="5"/>
      <c r="B7" s="14"/>
      <c r="C7" s="22" t="s">
        <v>99</v>
      </c>
      <c r="D7" s="34" t="str">
        <f ca="1">MID(CELL("nazwa_pliku"),1+SEARCH("[",CELL("nazwa_pliku")),SEARCH("]",CELL("nazwa_pliku"))-SEARCH("[",CELL("nazwa_pliku"))-5)</f>
        <v>AiR_1st_niestac_ogólno.</v>
      </c>
      <c r="E7" s="30"/>
      <c r="F7" s="30"/>
      <c r="G7" s="30"/>
      <c r="H7" s="30"/>
      <c r="I7" s="30"/>
      <c r="J7" s="30"/>
      <c r="K7" s="5" t="str">
        <f ca="1">MID(CELL("nazwa_pliku"),1+SEARCH("[",CELL("nazwa_pliku")),SEARCH("]",CELL("nazwa_pliku"))-SEARCH("[",CELL("nazwa_pliku"))-1)</f>
        <v>AiR_1st_niestac_ogólno.xlsx</v>
      </c>
      <c r="L7" s="44"/>
      <c r="M7" s="44"/>
      <c r="N7" s="44"/>
      <c r="O7" s="44"/>
      <c r="P7" s="45"/>
      <c r="R7" s="44"/>
      <c r="S7" s="44"/>
      <c r="T7" s="44"/>
    </row>
    <row r="8" spans="1:21">
      <c r="A8" s="6"/>
      <c r="B8" s="21"/>
      <c r="C8" s="56"/>
      <c r="D8" s="57"/>
      <c r="E8" s="58"/>
      <c r="F8" s="58"/>
      <c r="G8" s="58"/>
      <c r="H8" s="58"/>
      <c r="I8" s="58"/>
      <c r="J8" s="58"/>
      <c r="K8" s="59"/>
      <c r="L8" s="60"/>
      <c r="M8" s="60"/>
      <c r="N8" s="60"/>
      <c r="O8" s="60"/>
      <c r="P8" s="60"/>
      <c r="Q8" s="46"/>
      <c r="R8" s="60"/>
      <c r="S8" s="60"/>
      <c r="T8" s="60"/>
    </row>
    <row r="9" spans="1:21">
      <c r="A9" s="6"/>
      <c r="B9" s="21"/>
      <c r="C9" s="81" t="s">
        <v>69</v>
      </c>
      <c r="D9" s="61"/>
      <c r="E9" s="62"/>
      <c r="F9" s="62"/>
      <c r="G9" s="62"/>
      <c r="H9" s="62"/>
      <c r="I9" s="62"/>
      <c r="J9" s="62"/>
      <c r="K9" s="1"/>
      <c r="L9" s="46"/>
      <c r="M9" s="46"/>
      <c r="N9" s="46"/>
      <c r="O9" s="46"/>
      <c r="P9" s="39"/>
      <c r="R9" s="369" t="s">
        <v>116</v>
      </c>
      <c r="S9" s="369"/>
      <c r="T9" s="369"/>
    </row>
    <row r="10" spans="1:21" ht="22.5">
      <c r="A10" s="17" t="s">
        <v>6</v>
      </c>
      <c r="B10" s="16" t="s">
        <v>38</v>
      </c>
      <c r="C10" s="51" t="s">
        <v>70</v>
      </c>
      <c r="D10" s="65" t="s">
        <v>31</v>
      </c>
      <c r="E10" s="65" t="s">
        <v>14</v>
      </c>
      <c r="F10" s="65" t="s">
        <v>15</v>
      </c>
      <c r="G10" s="65" t="s">
        <v>16</v>
      </c>
      <c r="H10" s="65" t="s">
        <v>17</v>
      </c>
      <c r="I10" s="65" t="s">
        <v>32</v>
      </c>
      <c r="J10" s="65" t="s">
        <v>18</v>
      </c>
      <c r="K10" s="79" t="s">
        <v>29</v>
      </c>
      <c r="L10" s="80" t="s">
        <v>34</v>
      </c>
      <c r="M10" s="137" t="s">
        <v>79</v>
      </c>
      <c r="N10" s="137" t="s">
        <v>80</v>
      </c>
      <c r="O10" s="137" t="s">
        <v>81</v>
      </c>
      <c r="P10" s="66" t="s">
        <v>30</v>
      </c>
      <c r="Q10" s="52" t="s">
        <v>7</v>
      </c>
      <c r="R10" s="77" t="s">
        <v>9</v>
      </c>
      <c r="S10" s="78" t="s">
        <v>12</v>
      </c>
      <c r="T10" s="51" t="s">
        <v>10</v>
      </c>
    </row>
    <row r="11" spans="1:21" ht="18" customHeight="1">
      <c r="A11" s="12" t="str">
        <f>IF(ISBLANK(B11),"",IF(ISNA(MATCH(B11,#REF!,0)),"?","+"))</f>
        <v/>
      </c>
      <c r="B11" s="63"/>
      <c r="C11" s="259" t="s">
        <v>19</v>
      </c>
      <c r="D11" s="71" t="s">
        <v>20</v>
      </c>
      <c r="E11" s="71">
        <v>36</v>
      </c>
      <c r="F11" s="71">
        <v>18</v>
      </c>
      <c r="G11" s="71"/>
      <c r="H11" s="71"/>
      <c r="I11" s="71"/>
      <c r="J11" s="71">
        <v>6</v>
      </c>
      <c r="K11" s="252" t="e">
        <f>IF(AND(NOT(ISBLANK(#REF!)),OR(ISNA(MATCH(#REF!,#REF!,0)),#REF!="Podst")),"Podst?",IF(AND(NOT(ISBLANK(#REF!)),OR(ISNA(MATCH(#REF!,#REF!,0)),#REF!="Kier")),"Kier?",IF(AND(NOT(ISBLANK(#REF!)),OR(ISNA(MATCH(#REF!,#REF!,0)),#REF!="Inne")),"Inne?",SUM(E11:I11))))</f>
        <v>#REF!</v>
      </c>
      <c r="L11" s="253"/>
      <c r="M11" s="253" t="s">
        <v>79</v>
      </c>
      <c r="N11" s="253"/>
      <c r="O11" s="253" t="s">
        <v>81</v>
      </c>
      <c r="P11" s="254" t="str">
        <f>IF(AND(ISNA(MATCH($B11,#REF!,0)),ISNA(MATCH($B11,#REF!,0))),"","*")</f>
        <v>*</v>
      </c>
      <c r="Q11" s="255">
        <v>1</v>
      </c>
      <c r="R11" s="253" t="s">
        <v>159</v>
      </c>
      <c r="S11" s="253" t="s">
        <v>162</v>
      </c>
      <c r="T11" s="253" t="s">
        <v>163</v>
      </c>
      <c r="U11" s="1"/>
    </row>
    <row r="12" spans="1:21" ht="29.25" customHeight="1">
      <c r="A12" s="36" t="str">
        <f>IF(ISBLANK(B12),"",IF(ISNA(MATCH(B12,#REF!,0)),"?","+"))</f>
        <v/>
      </c>
      <c r="B12" s="64"/>
      <c r="C12" s="227" t="s">
        <v>100</v>
      </c>
      <c r="D12" s="217" t="s">
        <v>20</v>
      </c>
      <c r="E12" s="217">
        <v>18</v>
      </c>
      <c r="F12" s="217"/>
      <c r="G12" s="217">
        <v>18</v>
      </c>
      <c r="H12" s="217"/>
      <c r="I12" s="217"/>
      <c r="J12" s="217">
        <v>5</v>
      </c>
      <c r="K12" s="257" t="e">
        <f>IF(AND(NOT(ISBLANK(#REF!)),OR(ISNA(MATCH(#REF!,#REF!,0)),#REF!="Podst")),"Podst?",IF(AND(NOT(ISBLANK(#REF!)),OR(ISNA(MATCH(#REF!,#REF!,0)),#REF!="Kier")),"Kier?",IF(AND(NOT(ISBLANK(#REF!)),OR(ISNA(MATCH(#REF!,#REF!,0)),#REF!="Inne")),"Inne?",SUM(E12:I12))))</f>
        <v>#REF!</v>
      </c>
      <c r="L12" s="257"/>
      <c r="M12" s="257"/>
      <c r="N12" s="257" t="s">
        <v>80</v>
      </c>
      <c r="O12" s="257"/>
      <c r="P12" s="217" t="str">
        <f>IF(AND(ISNA(MATCH($B26,#REF!,0)),ISNA(MATCH($B26,#REF!,0))),"","*")</f>
        <v>*</v>
      </c>
      <c r="Q12" s="257" t="e">
        <f>#REF!</f>
        <v>#REF!</v>
      </c>
      <c r="R12" s="257" t="s">
        <v>164</v>
      </c>
      <c r="S12" s="257" t="s">
        <v>162</v>
      </c>
      <c r="T12" s="257" t="s">
        <v>165</v>
      </c>
      <c r="U12" s="1"/>
    </row>
    <row r="13" spans="1:21" ht="18" customHeight="1">
      <c r="A13" s="12" t="str">
        <f>IF(ISBLANK(B13),"",IF(ISNA(MATCH(B13,#REF!,0)),"?","+"))</f>
        <v/>
      </c>
      <c r="B13" s="63"/>
      <c r="C13" s="70" t="s">
        <v>42</v>
      </c>
      <c r="D13" s="71" t="s">
        <v>20</v>
      </c>
      <c r="E13" s="71">
        <v>18</v>
      </c>
      <c r="F13" s="71">
        <v>18</v>
      </c>
      <c r="G13" s="71"/>
      <c r="H13" s="71"/>
      <c r="I13" s="71"/>
      <c r="J13" s="71">
        <v>5</v>
      </c>
      <c r="K13" s="252" t="e">
        <f>IF(AND(NOT(ISBLANK(#REF!)),OR(ISNA(MATCH(#REF!,#REF!,0)),#REF!="Podst")),"Podst?",IF(AND(NOT(ISBLANK(#REF!)),OR(ISNA(MATCH(#REF!,#REF!,0)),#REF!="Kier")),"Kier?",IF(AND(NOT(ISBLANK(#REF!)),OR(ISNA(MATCH(#REF!,#REF!,0)),#REF!="Inne")),"Inne?",SUM(E13:I13))))</f>
        <v>#REF!</v>
      </c>
      <c r="L13" s="253"/>
      <c r="M13" s="253" t="s">
        <v>79</v>
      </c>
      <c r="N13" s="253"/>
      <c r="O13" s="253" t="s">
        <v>81</v>
      </c>
      <c r="P13" s="254" t="str">
        <f>IF(AND(ISNA(MATCH($B13,#REF!,0)),ISNA(MATCH($B13,#REF!,0))),"","*")</f>
        <v>*</v>
      </c>
      <c r="Q13" s="255">
        <f>Q26</f>
        <v>0</v>
      </c>
      <c r="R13" s="253" t="s">
        <v>166</v>
      </c>
      <c r="S13" s="253" t="s">
        <v>162</v>
      </c>
      <c r="T13" s="253" t="s">
        <v>167</v>
      </c>
    </row>
    <row r="14" spans="1:21" ht="18" customHeight="1">
      <c r="A14" s="10" t="str">
        <f>IF(ISBLANK(B14),"",IF(ISNA(MATCH(B14,#REF!,0)),"?","+"))</f>
        <v/>
      </c>
      <c r="B14" s="63"/>
      <c r="C14" s="259" t="s">
        <v>44</v>
      </c>
      <c r="D14" s="217"/>
      <c r="E14" s="217">
        <v>8</v>
      </c>
      <c r="F14" s="217" t="s">
        <v>86</v>
      </c>
      <c r="G14" s="217" t="s">
        <v>86</v>
      </c>
      <c r="H14" s="217"/>
      <c r="I14" s="217"/>
      <c r="J14" s="226">
        <v>2</v>
      </c>
      <c r="K14" s="228" t="e">
        <f>IF(AND(NOT(ISBLANK(#REF!)),OR(ISNA(MATCH(#REF!,#REF!,0)),#REF!="Podst")),"Podst?",IF(AND(NOT(ISBLANK(#REF!)),OR(ISNA(MATCH(#REF!,#REF!,0)),#REF!="Kier")),"Kier?",IF(AND(NOT(ISBLANK(#REF!)),OR(ISNA(MATCH(#REF!,#REF!,0)),#REF!="Inne")),"Inne?",SUM(E27:I27))))</f>
        <v>#REF!</v>
      </c>
      <c r="L14" s="219"/>
      <c r="M14" s="219"/>
      <c r="N14" s="219"/>
      <c r="O14" s="219"/>
      <c r="P14" s="220" t="str">
        <f>IF(AND(ISNA(MATCH($B14,#REF!,0)),ISNA(MATCH($B14,#REF!,0))),"","*")</f>
        <v>*</v>
      </c>
      <c r="Q14" s="219">
        <f>Q1</f>
        <v>0</v>
      </c>
      <c r="R14" s="219" t="s">
        <v>168</v>
      </c>
      <c r="S14" s="219" t="s">
        <v>169</v>
      </c>
      <c r="T14" s="219" t="s">
        <v>170</v>
      </c>
    </row>
    <row r="15" spans="1:21" ht="18" customHeight="1">
      <c r="A15" s="12" t="str">
        <f>IF(ISBLANK(B15),"",IF(ISNA(MATCH(B15,#REF!,0)),"?","+"))</f>
        <v/>
      </c>
      <c r="B15" s="63"/>
      <c r="C15" s="157" t="s">
        <v>43</v>
      </c>
      <c r="D15" s="163"/>
      <c r="E15" s="163"/>
      <c r="F15" s="163"/>
      <c r="G15" s="163">
        <v>18</v>
      </c>
      <c r="H15" s="163"/>
      <c r="I15" s="163"/>
      <c r="J15" s="211">
        <v>3</v>
      </c>
      <c r="K15" s="207" t="e">
        <f>IF(AND(NOT(ISBLANK(#REF!)),OR(ISNA(MATCH(#REF!,#REF!,0)),#REF!="Podst")),"Podst?",IF(AND(NOT(ISBLANK(#REF!)),OR(ISNA(MATCH(#REF!,#REF!,0)),#REF!="Kier")),"Kier?",IF(AND(NOT(ISBLANK(#REF!)),OR(ISNA(MATCH(#REF!,#REF!,0)),#REF!="Inne")),"Inne?",SUM(E15:I15))))</f>
        <v>#REF!</v>
      </c>
      <c r="L15" s="160"/>
      <c r="M15" s="160"/>
      <c r="N15" s="160" t="s">
        <v>80</v>
      </c>
      <c r="O15" s="160" t="s">
        <v>81</v>
      </c>
      <c r="P15" s="161" t="str">
        <f>IF(AND(ISNA(MATCH($B15,#REF!,0)),ISNA(MATCH($B15,#REF!,0))),"","*")</f>
        <v>*</v>
      </c>
      <c r="Q15" s="160" t="e">
        <f>#REF!</f>
        <v>#REF!</v>
      </c>
      <c r="R15" s="160" t="s">
        <v>369</v>
      </c>
      <c r="S15" s="160" t="s">
        <v>171</v>
      </c>
      <c r="T15" s="160" t="s">
        <v>172</v>
      </c>
    </row>
    <row r="16" spans="1:21" ht="27" customHeight="1">
      <c r="A16" s="10" t="str">
        <f>IF(ISBLANK(B16),"",IF(ISNA(MATCH(B16,#REF!,0)),"?","+"))</f>
        <v/>
      </c>
      <c r="B16" s="63"/>
      <c r="C16" s="259" t="s">
        <v>36</v>
      </c>
      <c r="D16" s="217"/>
      <c r="E16" s="217"/>
      <c r="F16" s="217">
        <v>30</v>
      </c>
      <c r="G16" s="217"/>
      <c r="H16" s="217"/>
      <c r="I16" s="217"/>
      <c r="J16" s="226">
        <v>1</v>
      </c>
      <c r="K16" s="228" t="e">
        <f>IF(AND(NOT(ISBLANK(#REF!)),OR(ISNA(MATCH(#REF!,#REF!,0)),#REF!="Podst")),"Podst?",IF(AND(NOT(ISBLANK(#REF!)),OR(ISNA(MATCH(#REF!,#REF!,0)),#REF!="Kier")),"Kier?",IF(AND(NOT(ISBLANK(#REF!)),OR(ISNA(MATCH(#REF!,#REF!,0)),#REF!="Inne")),"Inne?",SUM(E16:I16))))</f>
        <v>#REF!</v>
      </c>
      <c r="L16" s="219" t="s">
        <v>35</v>
      </c>
      <c r="M16" s="219" t="s">
        <v>79</v>
      </c>
      <c r="N16" s="219"/>
      <c r="O16" s="219"/>
      <c r="P16" s="220" t="str">
        <f>IF(AND(ISNA(MATCH($B16,#REF!,0)),ISNA(MATCH($B16,#REF!,0))),"","*")</f>
        <v>*</v>
      </c>
      <c r="Q16" s="219" t="e">
        <f t="shared" ref="Q16" si="0">Q15</f>
        <v>#REF!</v>
      </c>
      <c r="R16" s="219"/>
      <c r="S16" s="219" t="s">
        <v>173</v>
      </c>
      <c r="T16" s="219" t="s">
        <v>269</v>
      </c>
    </row>
    <row r="17" spans="1:21" ht="36.75" customHeight="1">
      <c r="A17" s="10" t="str">
        <f>IF(ISBLANK(B17),"",IF(ISNA(MATCH(B17,#REF!,0)),"?","+"))</f>
        <v/>
      </c>
      <c r="B17" s="63"/>
      <c r="C17" s="259" t="s">
        <v>101</v>
      </c>
      <c r="D17" s="163"/>
      <c r="E17" s="163">
        <v>8</v>
      </c>
      <c r="F17" s="163"/>
      <c r="G17" s="163"/>
      <c r="H17" s="163"/>
      <c r="I17" s="163"/>
      <c r="J17" s="211">
        <v>1</v>
      </c>
      <c r="K17" s="166" t="e">
        <f>IF(AND(NOT(ISBLANK(#REF!)),OR(ISNA(MATCH(#REF!,#REF!,0)),#REF!="Podst")),"Podst?",IF(AND(NOT(ISBLANK(#REF!)),OR(ISNA(MATCH(#REF!,#REF!,0)),#REF!="Kier")),"Kier?",IF(AND(NOT(ISBLANK(#REF!)),OR(ISNA(MATCH(#REF!,#REF!,0)),#REF!="Inne")),"Inne?",SUM(E17:I17))))</f>
        <v>#REF!</v>
      </c>
      <c r="L17" s="160"/>
      <c r="M17" s="160" t="s">
        <v>79</v>
      </c>
      <c r="N17" s="160"/>
      <c r="O17" s="160" t="s">
        <v>81</v>
      </c>
      <c r="P17" s="161" t="str">
        <f>IF(AND(ISNA(MATCH($B17,#REF!,0)),ISNA(MATCH($B17,#REF!,0))),"","*")</f>
        <v>*</v>
      </c>
      <c r="Q17" s="160" t="e">
        <f>#REF!</f>
        <v>#REF!</v>
      </c>
      <c r="R17" s="160" t="s">
        <v>174</v>
      </c>
      <c r="S17" s="160" t="s">
        <v>265</v>
      </c>
      <c r="T17" s="164" t="s">
        <v>175</v>
      </c>
      <c r="U17" s="286"/>
    </row>
    <row r="18" spans="1:21" ht="40.5" customHeight="1">
      <c r="A18" s="10"/>
      <c r="B18" s="63"/>
      <c r="C18" s="289" t="s">
        <v>255</v>
      </c>
      <c r="D18" s="217"/>
      <c r="E18" s="217">
        <v>8</v>
      </c>
      <c r="F18" s="217"/>
      <c r="G18" s="217"/>
      <c r="H18" s="217">
        <v>8</v>
      </c>
      <c r="I18" s="217"/>
      <c r="J18" s="226">
        <v>3</v>
      </c>
      <c r="K18" s="228" t="e">
        <f>IF(AND(NOT(ISBLANK(#REF!)),OR(ISNA(MATCH(#REF!,#REF!,0)),#REF!="Podst")),"Podst?",IF(AND(NOT(ISBLANK(#REF!)),OR(ISNA(MATCH(#REF!,#REF!,0)),#REF!="Kier")),"Kier?",IF(AND(NOT(ISBLANK(#REF!)),OR(ISNA(MATCH(#REF!,#REF!,0)),#REF!="Inne")),"Inne?",SUM(E18:I18))))</f>
        <v>#REF!</v>
      </c>
      <c r="L18" s="219" t="s">
        <v>35</v>
      </c>
      <c r="M18" s="219"/>
      <c r="N18" s="219"/>
      <c r="O18" s="219" t="s">
        <v>81</v>
      </c>
      <c r="P18" s="220"/>
      <c r="Q18" s="219"/>
      <c r="R18" s="219" t="s">
        <v>266</v>
      </c>
      <c r="S18" s="219" t="s">
        <v>267</v>
      </c>
      <c r="T18" s="219" t="s">
        <v>268</v>
      </c>
    </row>
    <row r="19" spans="1:21">
      <c r="A19" s="2"/>
      <c r="B19" s="2"/>
      <c r="C19" s="67"/>
      <c r="D19" s="68"/>
      <c r="E19" s="31">
        <f t="shared" ref="E19:K19" si="1">SUM(E11:E18)</f>
        <v>96</v>
      </c>
      <c r="F19" s="31">
        <f t="shared" si="1"/>
        <v>66</v>
      </c>
      <c r="G19" s="31">
        <f t="shared" si="1"/>
        <v>36</v>
      </c>
      <c r="H19" s="31">
        <f t="shared" si="1"/>
        <v>8</v>
      </c>
      <c r="I19" s="69">
        <f t="shared" si="1"/>
        <v>0</v>
      </c>
      <c r="J19" s="208">
        <f t="shared" si="1"/>
        <v>26</v>
      </c>
      <c r="K19" s="4" t="e">
        <f t="shared" si="1"/>
        <v>#REF!</v>
      </c>
      <c r="L19" s="47"/>
      <c r="M19" s="47"/>
      <c r="N19" s="47"/>
      <c r="O19" s="47"/>
      <c r="P19" s="47"/>
      <c r="R19" s="19"/>
      <c r="S19" s="13"/>
      <c r="T19" s="13"/>
    </row>
    <row r="20" spans="1:21" ht="24">
      <c r="A20" s="1"/>
      <c r="B20" s="1"/>
      <c r="C20" s="35"/>
      <c r="D20" s="75" t="s">
        <v>28</v>
      </c>
      <c r="E20" s="76">
        <f>SUM(E19:I19)</f>
        <v>206</v>
      </c>
      <c r="F20" s="28"/>
      <c r="G20" s="28"/>
      <c r="H20" s="28"/>
      <c r="I20" s="28"/>
      <c r="J20" s="28"/>
      <c r="K20" s="1"/>
      <c r="L20" s="46"/>
      <c r="M20" s="46"/>
      <c r="N20" s="46"/>
      <c r="O20" s="46"/>
      <c r="P20" s="46"/>
    </row>
    <row r="21" spans="1:21">
      <c r="A21" s="1"/>
      <c r="C21" s="82" t="s">
        <v>21</v>
      </c>
      <c r="D21" s="28"/>
      <c r="E21" s="28"/>
      <c r="F21" s="28"/>
      <c r="G21" s="28"/>
      <c r="H21" s="28"/>
      <c r="I21" s="28"/>
      <c r="J21" s="28"/>
      <c r="K21" s="1"/>
      <c r="L21" s="46"/>
      <c r="M21" s="46"/>
      <c r="N21" s="46"/>
      <c r="O21" s="46"/>
      <c r="P21" s="46"/>
      <c r="R21" s="369" t="s">
        <v>116</v>
      </c>
      <c r="S21" s="369"/>
      <c r="T21" s="369"/>
    </row>
    <row r="22" spans="1:21" ht="22.5" customHeight="1">
      <c r="A22" s="17" t="s">
        <v>6</v>
      </c>
      <c r="B22" s="16" t="s">
        <v>38</v>
      </c>
      <c r="C22" s="66" t="s">
        <v>70</v>
      </c>
      <c r="D22" s="65" t="s">
        <v>31</v>
      </c>
      <c r="E22" s="65" t="s">
        <v>14</v>
      </c>
      <c r="F22" s="65" t="s">
        <v>15</v>
      </c>
      <c r="G22" s="65" t="s">
        <v>16</v>
      </c>
      <c r="H22" s="65" t="s">
        <v>17</v>
      </c>
      <c r="I22" s="65" t="s">
        <v>32</v>
      </c>
      <c r="J22" s="65" t="s">
        <v>18</v>
      </c>
      <c r="K22" s="96" t="s">
        <v>29</v>
      </c>
      <c r="L22" s="80" t="s">
        <v>34</v>
      </c>
      <c r="M22" s="137" t="s">
        <v>79</v>
      </c>
      <c r="N22" s="137" t="s">
        <v>80</v>
      </c>
      <c r="O22" s="137" t="s">
        <v>81</v>
      </c>
      <c r="P22" s="66" t="s">
        <v>30</v>
      </c>
      <c r="Q22" s="53"/>
      <c r="R22" s="84" t="s">
        <v>9</v>
      </c>
      <c r="S22" s="84" t="s">
        <v>12</v>
      </c>
      <c r="T22" s="66" t="s">
        <v>10</v>
      </c>
    </row>
    <row r="23" spans="1:21" ht="18" customHeight="1">
      <c r="A23" s="38" t="str">
        <f>IF(ISBLANK(B23),"",IF(ISNA(MATCH(B23,#REF!,0)),"?","+"))</f>
        <v/>
      </c>
      <c r="B23" s="63"/>
      <c r="C23" s="74" t="s">
        <v>413</v>
      </c>
      <c r="D23" s="92" t="s">
        <v>20</v>
      </c>
      <c r="E23" s="92">
        <v>18</v>
      </c>
      <c r="F23" s="92">
        <v>18</v>
      </c>
      <c r="G23" s="92">
        <v>18</v>
      </c>
      <c r="H23" s="92"/>
      <c r="I23" s="92"/>
      <c r="J23" s="212">
        <v>7</v>
      </c>
      <c r="K23" s="93" t="e">
        <f>IF(AND(NOT(ISBLANK(#REF!)),OR(ISNA(MATCH(#REF!,#REF!,0)),#REF!="Podst")),"Podst?",IF(AND(NOT(ISBLANK(#REF!)),OR(ISNA(MATCH(#REF!,#REF!,0)),#REF!="Kier")),"Kier?",IF(AND(NOT(ISBLANK(#REF!)),OR(ISNA(MATCH(#REF!,#REF!,0)),#REF!="Inne")),"Inne?",SUM(E23:I23))))</f>
        <v>#REF!</v>
      </c>
      <c r="L23" s="72"/>
      <c r="M23" s="72"/>
      <c r="N23" s="72" t="s">
        <v>80</v>
      </c>
      <c r="O23" s="72" t="s">
        <v>81</v>
      </c>
      <c r="P23" s="94" t="str">
        <f>IF(AND(ISNA(MATCH($B23,#REF!,0)),ISNA(MATCH($B23,#REF!,0))),"","*")</f>
        <v>*</v>
      </c>
      <c r="Q23" s="72">
        <v>2</v>
      </c>
      <c r="R23" s="72" t="s">
        <v>176</v>
      </c>
      <c r="S23" s="72" t="s">
        <v>177</v>
      </c>
      <c r="T23" s="287" t="s">
        <v>178</v>
      </c>
      <c r="U23" s="1"/>
    </row>
    <row r="24" spans="1:21" ht="28.15" customHeight="1">
      <c r="A24" s="12" t="str">
        <f>IF(ISBLANK(B24),"",IF(ISNA(MATCH(B24,#REF!,0)),"?","+"))</f>
        <v/>
      </c>
      <c r="B24" s="63"/>
      <c r="C24" s="229" t="s">
        <v>98</v>
      </c>
      <c r="D24" s="230" t="s">
        <v>20</v>
      </c>
      <c r="E24" s="230">
        <v>18</v>
      </c>
      <c r="F24" s="230">
        <v>18</v>
      </c>
      <c r="G24" s="230"/>
      <c r="H24" s="230"/>
      <c r="I24" s="230"/>
      <c r="J24" s="231">
        <v>5</v>
      </c>
      <c r="K24" s="232" t="e">
        <v>#REF!</v>
      </c>
      <c r="L24" s="224"/>
      <c r="M24" s="224" t="s">
        <v>79</v>
      </c>
      <c r="N24" s="224"/>
      <c r="O24" s="224" t="s">
        <v>81</v>
      </c>
      <c r="P24" s="233" t="s">
        <v>97</v>
      </c>
      <c r="Q24" s="224">
        <v>0</v>
      </c>
      <c r="R24" s="224" t="s">
        <v>180</v>
      </c>
      <c r="S24" s="224" t="s">
        <v>179</v>
      </c>
      <c r="T24" s="234" t="s">
        <v>167</v>
      </c>
    </row>
    <row r="25" spans="1:21" ht="27" customHeight="1">
      <c r="A25" s="10" t="str">
        <f>IF(ISBLANK(B25),"",IF(ISNA(MATCH(B25,#REF!,0)),"?","+"))</f>
        <v/>
      </c>
      <c r="B25" s="63"/>
      <c r="C25" s="70" t="s">
        <v>46</v>
      </c>
      <c r="D25" s="71"/>
      <c r="E25" s="71">
        <v>8</v>
      </c>
      <c r="F25" s="71"/>
      <c r="G25" s="71">
        <v>18</v>
      </c>
      <c r="H25" s="71"/>
      <c r="I25" s="71"/>
      <c r="J25" s="210">
        <v>4</v>
      </c>
      <c r="K25" s="95" t="e">
        <f>IF(AND(NOT(ISBLANK(#REF!)),OR(ISNA(MATCH(#REF!,#REF!,0)),#REF!="Podst")),"Podst?",IF(AND(NOT(ISBLANK(#REF!)),OR(ISNA(MATCH(#REF!,#REF!,0)),#REF!="Kier")),"Kier?",IF(AND(NOT(ISBLANK(#REF!)),OR(ISNA(MATCH(#REF!,#REF!,0)),#REF!="Inne")),"Inne?",SUM(E25:I25))))</f>
        <v>#REF!</v>
      </c>
      <c r="L25" s="72"/>
      <c r="M25" s="72"/>
      <c r="N25" s="72" t="s">
        <v>80</v>
      </c>
      <c r="O25" s="72" t="s">
        <v>81</v>
      </c>
      <c r="P25" s="73" t="str">
        <f>IF(AND(ISNA(MATCH($B37,#REF!,0)),ISNA(MATCH($B37,#REF!,0))),"","*")</f>
        <v>*</v>
      </c>
      <c r="Q25" s="49" t="e">
        <f>#REF!</f>
        <v>#REF!</v>
      </c>
      <c r="R25" s="72" t="s">
        <v>181</v>
      </c>
      <c r="S25" s="72" t="s">
        <v>182</v>
      </c>
      <c r="T25" s="72"/>
    </row>
    <row r="26" spans="1:21" ht="29.25" customHeight="1">
      <c r="A26" s="12" t="str">
        <f>IF(ISBLANK(B26),"",IF(ISNA(MATCH(B26,[3]Nies!$A$7:$A$125,0)),"?","+"))</f>
        <v/>
      </c>
      <c r="B26" s="63"/>
      <c r="C26" s="229" t="s">
        <v>45</v>
      </c>
      <c r="D26" s="230" t="s">
        <v>20</v>
      </c>
      <c r="E26" s="230">
        <v>18</v>
      </c>
      <c r="F26" s="230">
        <v>8</v>
      </c>
      <c r="G26" s="230">
        <v>8</v>
      </c>
      <c r="H26" s="230"/>
      <c r="I26" s="230"/>
      <c r="J26" s="231">
        <v>6</v>
      </c>
      <c r="K26" s="232" t="e">
        <v>#REF!</v>
      </c>
      <c r="L26" s="224"/>
      <c r="M26" s="224" t="s">
        <v>79</v>
      </c>
      <c r="N26" s="224" t="s">
        <v>80</v>
      </c>
      <c r="O26" s="224" t="s">
        <v>81</v>
      </c>
      <c r="P26" s="233" t="s">
        <v>97</v>
      </c>
      <c r="Q26" s="224"/>
      <c r="R26" s="224" t="s">
        <v>183</v>
      </c>
      <c r="S26" s="224" t="s">
        <v>184</v>
      </c>
      <c r="T26" s="234" t="s">
        <v>185</v>
      </c>
    </row>
    <row r="27" spans="1:21" ht="18" customHeight="1">
      <c r="A27" s="12"/>
      <c r="B27" s="63"/>
      <c r="C27" s="70" t="s">
        <v>106</v>
      </c>
      <c r="D27" s="92"/>
      <c r="E27" s="92">
        <v>18</v>
      </c>
      <c r="F27" s="92">
        <v>8</v>
      </c>
      <c r="G27" s="92"/>
      <c r="H27" s="92"/>
      <c r="I27" s="92"/>
      <c r="J27" s="92">
        <v>4</v>
      </c>
      <c r="K27" s="256"/>
      <c r="L27" s="253"/>
      <c r="M27" s="253" t="s">
        <v>79</v>
      </c>
      <c r="N27" s="253"/>
      <c r="O27" s="253" t="s">
        <v>81</v>
      </c>
      <c r="P27" s="254"/>
      <c r="Q27" s="255"/>
      <c r="R27" s="253" t="s">
        <v>159</v>
      </c>
      <c r="S27" s="253" t="s">
        <v>186</v>
      </c>
      <c r="T27" s="288" t="s">
        <v>187</v>
      </c>
    </row>
    <row r="28" spans="1:21" ht="30" customHeight="1">
      <c r="A28" s="10" t="str">
        <f>IF(ISBLANK(B28),"",IF(ISNA(MATCH(B28,#REF!,0)),"?","+"))</f>
        <v/>
      </c>
      <c r="B28" s="63"/>
      <c r="C28" s="259" t="s">
        <v>36</v>
      </c>
      <c r="D28" s="230"/>
      <c r="E28" s="251"/>
      <c r="F28" s="230">
        <v>30</v>
      </c>
      <c r="G28" s="230"/>
      <c r="H28" s="230"/>
      <c r="I28" s="230"/>
      <c r="J28" s="231">
        <v>1</v>
      </c>
      <c r="K28" s="232" t="e">
        <v>#REF!</v>
      </c>
      <c r="L28" s="224" t="s">
        <v>35</v>
      </c>
      <c r="M28" s="224" t="s">
        <v>79</v>
      </c>
      <c r="N28" s="224"/>
      <c r="O28" s="224"/>
      <c r="P28" s="233" t="s">
        <v>97</v>
      </c>
      <c r="Q28" s="224" t="e">
        <v>#REF!</v>
      </c>
      <c r="R28" s="224"/>
      <c r="S28" s="224" t="s">
        <v>173</v>
      </c>
      <c r="T28" s="219" t="s">
        <v>269</v>
      </c>
    </row>
    <row r="29" spans="1:21" ht="27" hidden="1" customHeight="1">
      <c r="A29" s="10"/>
      <c r="B29" s="63"/>
      <c r="C29" s="157"/>
      <c r="D29" s="158"/>
      <c r="E29" s="158"/>
      <c r="F29" s="158"/>
      <c r="G29" s="158"/>
      <c r="H29" s="158"/>
      <c r="I29" s="158"/>
      <c r="J29" s="241"/>
      <c r="K29" s="159"/>
      <c r="L29" s="160"/>
      <c r="M29" s="160"/>
      <c r="N29" s="160"/>
      <c r="O29" s="160"/>
      <c r="P29" s="161"/>
      <c r="Q29" s="160"/>
      <c r="R29" s="162"/>
      <c r="S29" s="160"/>
      <c r="T29" s="162"/>
    </row>
    <row r="30" spans="1:21">
      <c r="A30" s="2"/>
      <c r="B30" s="2"/>
      <c r="C30" s="90"/>
      <c r="D30" s="86"/>
      <c r="E30" s="87">
        <f t="shared" ref="E30:K30" si="2">SUM(E23:E29)</f>
        <v>80</v>
      </c>
      <c r="F30" s="31">
        <f t="shared" si="2"/>
        <v>82</v>
      </c>
      <c r="G30" s="31">
        <f t="shared" si="2"/>
        <v>44</v>
      </c>
      <c r="H30" s="88">
        <f t="shared" si="2"/>
        <v>0</v>
      </c>
      <c r="I30" s="89">
        <f t="shared" si="2"/>
        <v>0</v>
      </c>
      <c r="J30" s="216">
        <f t="shared" si="2"/>
        <v>27</v>
      </c>
      <c r="K30" s="4" t="e">
        <f t="shared" si="2"/>
        <v>#REF!</v>
      </c>
      <c r="L30" s="47"/>
      <c r="M30" s="47"/>
      <c r="N30" s="47"/>
      <c r="O30" s="47"/>
      <c r="P30" s="47"/>
      <c r="R30" s="19"/>
      <c r="S30" s="13"/>
      <c r="T30" s="13"/>
    </row>
    <row r="31" spans="1:21" ht="25.5">
      <c r="A31" s="1"/>
      <c r="B31" s="1"/>
      <c r="C31" s="1"/>
      <c r="D31" s="91" t="s">
        <v>28</v>
      </c>
      <c r="E31" s="200">
        <f>SUM(E30:I30)</f>
        <v>206</v>
      </c>
      <c r="F31" s="28"/>
      <c r="G31" s="28"/>
      <c r="H31" s="32" t="s">
        <v>33</v>
      </c>
      <c r="I31" s="33"/>
      <c r="J31" s="214">
        <f>J19+J30</f>
        <v>53</v>
      </c>
      <c r="K31" s="1"/>
      <c r="L31" s="46"/>
      <c r="M31" s="46"/>
      <c r="N31" s="46"/>
      <c r="O31" s="46"/>
      <c r="P31" s="46"/>
    </row>
    <row r="32" spans="1:21">
      <c r="A32" s="1"/>
      <c r="C32" s="83" t="s">
        <v>22</v>
      </c>
      <c r="D32" s="28"/>
      <c r="E32" s="28"/>
      <c r="F32" s="28"/>
      <c r="G32" s="28"/>
      <c r="H32" s="28"/>
      <c r="I32" s="28"/>
      <c r="J32" s="28"/>
      <c r="K32" s="1"/>
      <c r="L32" s="46"/>
      <c r="M32" s="46"/>
      <c r="N32" s="46"/>
      <c r="O32" s="46"/>
      <c r="P32" s="46"/>
      <c r="R32" s="369" t="s">
        <v>116</v>
      </c>
      <c r="S32" s="369"/>
      <c r="T32" s="369"/>
    </row>
    <row r="33" spans="1:21" ht="22.5" customHeight="1">
      <c r="A33" s="18" t="s">
        <v>6</v>
      </c>
      <c r="B33" s="16" t="s">
        <v>38</v>
      </c>
      <c r="C33" s="66" t="s">
        <v>70</v>
      </c>
      <c r="D33" s="65" t="s">
        <v>31</v>
      </c>
      <c r="E33" s="65" t="s">
        <v>14</v>
      </c>
      <c r="F33" s="65" t="s">
        <v>15</v>
      </c>
      <c r="G33" s="65" t="s">
        <v>16</v>
      </c>
      <c r="H33" s="65" t="s">
        <v>17</v>
      </c>
      <c r="I33" s="65" t="s">
        <v>32</v>
      </c>
      <c r="J33" s="65" t="s">
        <v>18</v>
      </c>
      <c r="K33" s="96" t="s">
        <v>29</v>
      </c>
      <c r="L33" s="148" t="s">
        <v>34</v>
      </c>
      <c r="M33" s="137" t="s">
        <v>79</v>
      </c>
      <c r="N33" s="137" t="s">
        <v>80</v>
      </c>
      <c r="O33" s="137" t="s">
        <v>81</v>
      </c>
      <c r="P33" s="66" t="s">
        <v>30</v>
      </c>
      <c r="Q33" s="53"/>
      <c r="R33" s="84" t="s">
        <v>9</v>
      </c>
      <c r="S33" s="84" t="s">
        <v>12</v>
      </c>
      <c r="T33" s="66" t="s">
        <v>10</v>
      </c>
    </row>
    <row r="34" spans="1:21" ht="33.6" customHeight="1">
      <c r="A34" s="12" t="str">
        <f>IF(ISBLANK(B34),"",IF(ISNA(MATCH(B34,#REF!,0)),"?","+"))</f>
        <v/>
      </c>
      <c r="B34" s="54"/>
      <c r="C34" s="70" t="s">
        <v>37</v>
      </c>
      <c r="D34" s="71"/>
      <c r="E34" s="71">
        <v>18</v>
      </c>
      <c r="F34" s="71"/>
      <c r="G34" s="71">
        <v>18</v>
      </c>
      <c r="H34" s="71"/>
      <c r="I34" s="71"/>
      <c r="J34" s="210">
        <v>5</v>
      </c>
      <c r="K34" s="95" t="e">
        <f>IF(AND(NOT(ISBLANK(#REF!)),OR(ISNA(MATCH(#REF!,#REF!,0)),#REF!="Podst")),"Podst?",IF(AND(NOT(ISBLANK(#REF!)),OR(ISNA(MATCH(#REF!,#REF!,0)),#REF!="Kier")),"Kier?",IF(AND(NOT(ISBLANK(#REF!)),OR(ISNA(MATCH(#REF!,#REF!,0)),#REF!="Inne")),"Inne?",SUM(E34:I34))))</f>
        <v>#REF!</v>
      </c>
      <c r="L34" s="72"/>
      <c r="M34" s="72"/>
      <c r="N34" s="72" t="s">
        <v>80</v>
      </c>
      <c r="O34" s="72" t="s">
        <v>81</v>
      </c>
      <c r="P34" s="73" t="str">
        <f>IF(AND(ISNA(MATCH($B34,#REF!,0)),ISNA(MATCH($B34,#REF!,0))),"","*")</f>
        <v>*</v>
      </c>
      <c r="Q34" s="49">
        <v>3</v>
      </c>
      <c r="R34" s="72" t="s">
        <v>188</v>
      </c>
      <c r="S34" s="72" t="s">
        <v>189</v>
      </c>
      <c r="T34" s="72" t="s">
        <v>167</v>
      </c>
    </row>
    <row r="35" spans="1:21" ht="31.15" customHeight="1">
      <c r="A35" s="10" t="str">
        <f>IF(ISBLANK(B35),"",IF(ISNA(MATCH(B35,#REF!,0)),"?","+"))</f>
        <v/>
      </c>
      <c r="B35" s="54"/>
      <c r="C35" s="227" t="s">
        <v>4</v>
      </c>
      <c r="D35" s="217" t="s">
        <v>5</v>
      </c>
      <c r="E35" s="217">
        <v>18</v>
      </c>
      <c r="F35" s="217">
        <v>18</v>
      </c>
      <c r="G35" s="217">
        <v>18</v>
      </c>
      <c r="H35" s="217"/>
      <c r="I35" s="217"/>
      <c r="J35" s="226">
        <v>7</v>
      </c>
      <c r="K35" s="228" t="e">
        <f>IF(AND(NOT(ISBLANK(#REF!)),OR(ISNA(MATCH(#REF!,#REF!,0)),#REF!="Podst")),"Podst?",IF(AND(NOT(ISBLANK(#REF!)),OR(ISNA(MATCH(#REF!,#REF!,0)),#REF!="Kier")),"Kier?",IF(AND(NOT(ISBLANK(#REF!)),OR(ISNA(MATCH(#REF!,#REF!,0)),#REF!="Inne")),"Inne?",SUM(E35:I35))))</f>
        <v>#REF!</v>
      </c>
      <c r="L35" s="219"/>
      <c r="M35" s="219"/>
      <c r="N35" s="219" t="s">
        <v>80</v>
      </c>
      <c r="O35" s="219" t="s">
        <v>81</v>
      </c>
      <c r="P35" s="220" t="str">
        <f>IF(AND(ISNA(MATCH($B35,#REF!,0)),ISNA(MATCH($B35,#REF!,0))),"","*")</f>
        <v>*</v>
      </c>
      <c r="Q35" s="219">
        <f t="shared" ref="Q35" si="3">Q34</f>
        <v>3</v>
      </c>
      <c r="R35" s="219" t="s">
        <v>190</v>
      </c>
      <c r="S35" s="219" t="s">
        <v>191</v>
      </c>
      <c r="T35" s="219" t="s">
        <v>192</v>
      </c>
    </row>
    <row r="36" spans="1:21" ht="18" customHeight="1">
      <c r="A36" s="12" t="str">
        <f>IF(ISBLANK(B36),"",IF(ISNA(MATCH(B36,#REF!,0)),"?","+"))</f>
        <v/>
      </c>
      <c r="B36" s="54"/>
      <c r="C36" s="74" t="s">
        <v>102</v>
      </c>
      <c r="D36" s="71" t="s">
        <v>20</v>
      </c>
      <c r="E36" s="71">
        <v>18</v>
      </c>
      <c r="F36" s="71"/>
      <c r="G36" s="71">
        <v>18</v>
      </c>
      <c r="H36" s="71"/>
      <c r="I36" s="71"/>
      <c r="J36" s="210">
        <v>5</v>
      </c>
      <c r="K36" s="93" t="e">
        <f>IF(AND(NOT(ISBLANK(#REF!)),OR(ISNA(MATCH(#REF!,#REF!,0)),#REF!="Podst")),"Podst?",IF(AND(NOT(ISBLANK(#REF!)),OR(ISNA(MATCH(#REF!,#REF!,0)),#REF!="Kier")),"Kier?",IF(AND(NOT(ISBLANK(#REF!)),OR(ISNA(MATCH(#REF!,#REF!,0)),#REF!="Inne")),"Inne?",SUM(E14:I14))))</f>
        <v>#REF!</v>
      </c>
      <c r="L36" s="72"/>
      <c r="M36" s="72"/>
      <c r="N36" s="72" t="s">
        <v>80</v>
      </c>
      <c r="O36" s="72" t="s">
        <v>81</v>
      </c>
      <c r="P36" s="94" t="str">
        <f>IF(AND(ISNA(MATCH($B46,#REF!,0)),ISNA(MATCH($B46,#REF!,0))),"","*")</f>
        <v>*</v>
      </c>
      <c r="Q36" s="72">
        <f>Q45</f>
        <v>0</v>
      </c>
      <c r="R36" s="72" t="s">
        <v>194</v>
      </c>
      <c r="S36" s="72" t="s">
        <v>193</v>
      </c>
      <c r="T36" s="72" t="s">
        <v>167</v>
      </c>
    </row>
    <row r="37" spans="1:21" ht="30" customHeight="1">
      <c r="A37" s="12" t="str">
        <f>IF(ISBLANK(B37),"",IF(ISNA(MATCH(B37,#REF!,0)),"?","+"))</f>
        <v/>
      </c>
      <c r="B37" s="54"/>
      <c r="C37" s="229" t="s">
        <v>103</v>
      </c>
      <c r="D37" s="217" t="s">
        <v>20</v>
      </c>
      <c r="E37" s="217">
        <v>26</v>
      </c>
      <c r="F37" s="217">
        <v>18</v>
      </c>
      <c r="G37" s="217">
        <v>18</v>
      </c>
      <c r="H37" s="217"/>
      <c r="I37" s="217"/>
      <c r="J37" s="226">
        <v>8</v>
      </c>
      <c r="K37" s="228"/>
      <c r="L37" s="219"/>
      <c r="M37" s="219"/>
      <c r="N37" s="219" t="s">
        <v>80</v>
      </c>
      <c r="O37" s="219" t="s">
        <v>81</v>
      </c>
      <c r="P37" s="220"/>
      <c r="Q37" s="219"/>
      <c r="R37" s="224" t="s">
        <v>195</v>
      </c>
      <c r="S37" s="224" t="s">
        <v>196</v>
      </c>
      <c r="T37" s="224" t="s">
        <v>197</v>
      </c>
    </row>
    <row r="38" spans="1:21" ht="27" customHeight="1">
      <c r="A38" s="38" t="str">
        <f>IF(ISBLANK(B38),"",IF(ISNA(MATCH(B38,#REF!,0)),"?","+"))</f>
        <v/>
      </c>
      <c r="B38" s="54"/>
      <c r="C38" s="259" t="s">
        <v>36</v>
      </c>
      <c r="D38" s="71"/>
      <c r="E38" s="71"/>
      <c r="F38" s="71">
        <v>30</v>
      </c>
      <c r="G38" s="71"/>
      <c r="H38" s="71"/>
      <c r="I38" s="71"/>
      <c r="J38" s="210">
        <v>1</v>
      </c>
      <c r="K38" s="93" t="e">
        <f>IF(AND(NOT(ISBLANK(#REF!)),OR(ISNA(MATCH(#REF!,#REF!,0)),#REF!="Podst")),"Podst?",IF(AND(NOT(ISBLANK(#REF!)),OR(ISNA(MATCH(#REF!,#REF!,0)),#REF!="Kier")),"Kier?",IF(AND(NOT(ISBLANK(#REF!)),OR(ISNA(MATCH(#REF!,#REF!,0)),#REF!="Inne")),"Inne?",SUM(E38:I38))))</f>
        <v>#REF!</v>
      </c>
      <c r="L38" s="72" t="s">
        <v>35</v>
      </c>
      <c r="M38" s="72" t="s">
        <v>79</v>
      </c>
      <c r="N38" s="72"/>
      <c r="O38" s="72"/>
      <c r="P38" s="94" t="str">
        <f>IF(AND(ISNA(MATCH($B38,#REF!,0)),ISNA(MATCH($B38,#REF!,0))),"","*")</f>
        <v>*</v>
      </c>
      <c r="Q38" s="72" t="e">
        <f>#REF!</f>
        <v>#REF!</v>
      </c>
      <c r="R38" s="72"/>
      <c r="S38" s="72" t="s">
        <v>173</v>
      </c>
      <c r="T38" s="72" t="s">
        <v>269</v>
      </c>
      <c r="U38" s="1"/>
    </row>
    <row r="39" spans="1:21">
      <c r="A39" s="2"/>
      <c r="B39" s="2"/>
      <c r="C39" s="85"/>
      <c r="D39" s="97"/>
      <c r="E39" s="31">
        <f t="shared" ref="E39:K39" si="4">SUM(E34:E38)</f>
        <v>80</v>
      </c>
      <c r="F39" s="31">
        <f t="shared" si="4"/>
        <v>66</v>
      </c>
      <c r="G39" s="31">
        <f t="shared" si="4"/>
        <v>72</v>
      </c>
      <c r="H39" s="31">
        <f t="shared" si="4"/>
        <v>0</v>
      </c>
      <c r="I39" s="69">
        <f t="shared" si="4"/>
        <v>0</v>
      </c>
      <c r="J39" s="208">
        <f t="shared" si="4"/>
        <v>26</v>
      </c>
      <c r="K39" s="4" t="e">
        <f t="shared" si="4"/>
        <v>#REF!</v>
      </c>
      <c r="L39" s="47"/>
      <c r="M39" s="47"/>
      <c r="N39" s="47"/>
      <c r="O39" s="47"/>
      <c r="P39" s="47"/>
      <c r="R39" s="19"/>
      <c r="S39" s="13"/>
      <c r="T39" s="13"/>
    </row>
    <row r="40" spans="1:21" ht="24">
      <c r="A40" s="1"/>
      <c r="B40" s="1"/>
      <c r="C40" s="1"/>
      <c r="D40" s="75" t="s">
        <v>28</v>
      </c>
      <c r="E40" s="199">
        <f>SUM(E39:I39)</f>
        <v>218</v>
      </c>
      <c r="F40" s="28"/>
      <c r="G40" s="28"/>
      <c r="H40" s="28"/>
      <c r="I40" s="28"/>
      <c r="J40" s="28"/>
      <c r="K40" s="1"/>
      <c r="L40" s="46"/>
      <c r="M40" s="46"/>
      <c r="N40" s="46"/>
      <c r="O40" s="46"/>
      <c r="P40" s="46"/>
    </row>
    <row r="41" spans="1:21">
      <c r="A41" s="1"/>
      <c r="C41" s="83" t="s">
        <v>23</v>
      </c>
      <c r="D41" s="28"/>
      <c r="E41" s="28"/>
      <c r="F41" s="28"/>
      <c r="G41" s="28"/>
      <c r="H41" s="28"/>
      <c r="I41" s="28"/>
      <c r="J41" s="28"/>
      <c r="K41" s="1"/>
      <c r="L41" s="46"/>
      <c r="M41" s="46"/>
      <c r="N41" s="46"/>
      <c r="O41" s="46"/>
      <c r="P41" s="46"/>
      <c r="R41" s="369" t="s">
        <v>116</v>
      </c>
      <c r="S41" s="369"/>
      <c r="T41" s="369"/>
    </row>
    <row r="42" spans="1:21" ht="22.5" customHeight="1">
      <c r="A42" s="17" t="s">
        <v>6</v>
      </c>
      <c r="B42" s="16" t="s">
        <v>38</v>
      </c>
      <c r="C42" s="66" t="s">
        <v>70</v>
      </c>
      <c r="D42" s="65" t="s">
        <v>31</v>
      </c>
      <c r="E42" s="65" t="s">
        <v>14</v>
      </c>
      <c r="F42" s="65" t="s">
        <v>15</v>
      </c>
      <c r="G42" s="65" t="s">
        <v>16</v>
      </c>
      <c r="H42" s="65" t="s">
        <v>17</v>
      </c>
      <c r="I42" s="65" t="s">
        <v>32</v>
      </c>
      <c r="J42" s="65" t="s">
        <v>18</v>
      </c>
      <c r="K42" s="96" t="s">
        <v>29</v>
      </c>
      <c r="L42" s="148" t="s">
        <v>34</v>
      </c>
      <c r="M42" s="137" t="s">
        <v>79</v>
      </c>
      <c r="N42" s="137" t="s">
        <v>80</v>
      </c>
      <c r="O42" s="137" t="s">
        <v>81</v>
      </c>
      <c r="P42" s="66" t="s">
        <v>30</v>
      </c>
      <c r="Q42" s="53"/>
      <c r="R42" s="84" t="s">
        <v>9</v>
      </c>
      <c r="S42" s="84" t="s">
        <v>12</v>
      </c>
      <c r="T42" s="66" t="s">
        <v>10</v>
      </c>
    </row>
    <row r="43" spans="1:21" ht="22.9" customHeight="1">
      <c r="A43" s="12" t="str">
        <f>IF(ISBLANK(B43),"",IF(ISNA(MATCH(B43,#REF!,0)),"?","+"))</f>
        <v/>
      </c>
      <c r="B43" s="54"/>
      <c r="C43" s="157" t="s">
        <v>91</v>
      </c>
      <c r="D43" s="163"/>
      <c r="E43" s="163">
        <v>18</v>
      </c>
      <c r="F43" s="163">
        <v>18</v>
      </c>
      <c r="G43" s="163"/>
      <c r="H43" s="163"/>
      <c r="I43" s="163"/>
      <c r="J43" s="211">
        <v>4</v>
      </c>
      <c r="K43" s="159"/>
      <c r="L43" s="160"/>
      <c r="M43" s="160"/>
      <c r="N43" s="160" t="s">
        <v>80</v>
      </c>
      <c r="O43" s="160"/>
      <c r="P43" s="161"/>
      <c r="Q43" s="160"/>
      <c r="R43" s="160" t="s">
        <v>198</v>
      </c>
      <c r="S43" s="160" t="s">
        <v>199</v>
      </c>
      <c r="T43" s="160" t="s">
        <v>167</v>
      </c>
      <c r="U43" s="150"/>
    </row>
    <row r="44" spans="1:21" ht="31.5" customHeight="1">
      <c r="A44" s="12"/>
      <c r="B44" s="54"/>
      <c r="C44" s="235" t="s">
        <v>110</v>
      </c>
      <c r="D44" s="236" t="s">
        <v>20</v>
      </c>
      <c r="E44" s="236">
        <v>18</v>
      </c>
      <c r="F44" s="236">
        <v>18</v>
      </c>
      <c r="G44" s="236"/>
      <c r="H44" s="236"/>
      <c r="I44" s="236"/>
      <c r="J44" s="237">
        <v>5</v>
      </c>
      <c r="K44" s="238" t="e">
        <f>IF(AND(NOT(ISBLANK(#REF!)),OR(ISNA(MATCH(#REF!,#REF!,0)),#REF!="Podst")),"Podst?",IF(AND(NOT(ISBLANK(#REF!)),OR(ISNA(MATCH(#REF!,#REF!,0)),#REF!="Kier")),"Kier?",IF(AND(NOT(ISBLANK(#REF!)),OR(ISNA(MATCH(#REF!,#REF!,0)),#REF!="Inne")),"Inne?",SUM(E44:I44))))</f>
        <v>#REF!</v>
      </c>
      <c r="L44" s="224"/>
      <c r="M44" s="224"/>
      <c r="N44" s="224" t="s">
        <v>80</v>
      </c>
      <c r="O44" s="224" t="s">
        <v>81</v>
      </c>
      <c r="P44" s="233" t="str">
        <f>IF(AND(ISNA(MATCH(#REF!,#REF!,0)),ISNA(MATCH(#REF!,#REF!,0))),"","*")</f>
        <v>*</v>
      </c>
      <c r="Q44" s="239">
        <f t="shared" ref="Q44" si="5">Q43</f>
        <v>0</v>
      </c>
      <c r="R44" s="224" t="s">
        <v>201</v>
      </c>
      <c r="S44" s="224" t="s">
        <v>200</v>
      </c>
      <c r="T44" s="224" t="s">
        <v>178</v>
      </c>
      <c r="U44" s="150"/>
    </row>
    <row r="45" spans="1:21" ht="27" customHeight="1">
      <c r="A45" s="10" t="str">
        <f>IF(ISBLANK(B45),"",IF(ISNA(MATCH(B45,#REF!,0)),"?","+"))</f>
        <v/>
      </c>
      <c r="B45" s="54"/>
      <c r="C45" s="157" t="s">
        <v>104</v>
      </c>
      <c r="D45" s="163"/>
      <c r="E45" s="163">
        <v>8</v>
      </c>
      <c r="F45" s="163"/>
      <c r="G45" s="163">
        <v>18</v>
      </c>
      <c r="H45" s="163"/>
      <c r="I45" s="163"/>
      <c r="J45" s="211">
        <v>4</v>
      </c>
      <c r="K45" s="159"/>
      <c r="L45" s="160"/>
      <c r="M45" s="160"/>
      <c r="N45" s="160" t="s">
        <v>80</v>
      </c>
      <c r="O45" s="160" t="s">
        <v>81</v>
      </c>
      <c r="P45" s="161"/>
      <c r="Q45" s="160"/>
      <c r="R45" s="160" t="s">
        <v>202</v>
      </c>
      <c r="S45" s="160" t="s">
        <v>203</v>
      </c>
      <c r="T45" s="160" t="s">
        <v>204</v>
      </c>
      <c r="U45" s="150"/>
    </row>
    <row r="46" spans="1:21" ht="39.75" customHeight="1">
      <c r="A46" s="12" t="str">
        <f>IF(ISBLANK(B46),"",IF(ISNA(MATCH(B46,#REF!,0)),"?","+"))</f>
        <v/>
      </c>
      <c r="B46" s="54"/>
      <c r="C46" s="229" t="s">
        <v>114</v>
      </c>
      <c r="D46" s="236" t="s">
        <v>20</v>
      </c>
      <c r="E46" s="236">
        <v>18</v>
      </c>
      <c r="F46" s="236">
        <v>18</v>
      </c>
      <c r="G46" s="236">
        <v>18</v>
      </c>
      <c r="H46" s="236"/>
      <c r="I46" s="236"/>
      <c r="J46" s="237">
        <v>7</v>
      </c>
      <c r="K46" s="238" t="e">
        <f>IF(AND(NOT(ISBLANK(#REF!)),OR(ISNA(MATCH(#REF!,#REF!,0)),#REF!="Podst")),"Podst?",IF(AND(NOT(ISBLANK(#REF!)),OR(ISNA(MATCH(#REF!,#REF!,0)),#REF!="Kier")),"Kier?",IF(AND(NOT(ISBLANK(#REF!)),OR(ISNA(MATCH(#REF!,#REF!,0)),#REF!="Inne")),"Inne?",SUM(E46:I46))))</f>
        <v>#REF!</v>
      </c>
      <c r="L46" s="224"/>
      <c r="M46" s="224"/>
      <c r="N46" s="224" t="s">
        <v>80</v>
      </c>
      <c r="O46" s="224" t="s">
        <v>81</v>
      </c>
      <c r="P46" s="233" t="str">
        <f>IF(AND(ISNA(MATCH(#REF!,#REF!,0)),ISNA(MATCH(#REF!,#REF!,0))),"","*")</f>
        <v>*</v>
      </c>
      <c r="Q46" s="239">
        <v>5</v>
      </c>
      <c r="R46" s="224" t="s">
        <v>205</v>
      </c>
      <c r="S46" s="224" t="s">
        <v>206</v>
      </c>
      <c r="T46" s="224" t="s">
        <v>207</v>
      </c>
      <c r="U46" s="150"/>
    </row>
    <row r="47" spans="1:21" ht="44.25" customHeight="1">
      <c r="A47" s="12" t="str">
        <f>IF(ISBLANK(B47),"",IF(ISNA(MATCH(B47,#REF!,0)),"?","+"))</f>
        <v/>
      </c>
      <c r="B47" s="54"/>
      <c r="C47" s="259" t="s">
        <v>256</v>
      </c>
      <c r="D47" s="163"/>
      <c r="E47" s="163">
        <v>8</v>
      </c>
      <c r="F47" s="163"/>
      <c r="G47" s="163"/>
      <c r="H47" s="163"/>
      <c r="I47" s="163"/>
      <c r="J47" s="211">
        <v>2</v>
      </c>
      <c r="K47" s="159"/>
      <c r="L47" s="160" t="s">
        <v>35</v>
      </c>
      <c r="M47" s="160"/>
      <c r="N47" s="160"/>
      <c r="O47" s="160" t="s">
        <v>81</v>
      </c>
      <c r="P47" s="161"/>
      <c r="Q47" s="160"/>
      <c r="R47" s="160" t="s">
        <v>208</v>
      </c>
      <c r="S47" s="160" t="s">
        <v>209</v>
      </c>
      <c r="T47" s="160" t="s">
        <v>172</v>
      </c>
      <c r="U47" s="150"/>
    </row>
    <row r="48" spans="1:21" ht="27" customHeight="1">
      <c r="A48" s="10" t="str">
        <f>IF(ISBLANK(B48),"",IF(ISNA(MATCH(B48,#REF!,0)),"?","+"))</f>
        <v/>
      </c>
      <c r="B48" s="54"/>
      <c r="C48" s="229" t="s">
        <v>107</v>
      </c>
      <c r="D48" s="236"/>
      <c r="E48" s="236">
        <v>8</v>
      </c>
      <c r="F48" s="236"/>
      <c r="G48" s="236"/>
      <c r="H48" s="236">
        <v>18</v>
      </c>
      <c r="I48" s="236"/>
      <c r="J48" s="237">
        <v>4</v>
      </c>
      <c r="K48" s="238" t="e">
        <f>IF(AND(NOT(ISBLANK(#REF!)),OR(ISNA(MATCH(#REF!,#REF!,0)),#REF!="Podst")),"Podst?",IF(AND(NOT(ISBLANK(#REF!)),OR(ISNA(MATCH(#REF!,#REF!,0)),#REF!="Kier")),"Kier?",IF(AND(NOT(ISBLANK(#REF!)),OR(ISNA(MATCH(#REF!,#REF!,0)),#REF!="Inne")),"Inne?",SUM(E48:I48))))</f>
        <v>#REF!</v>
      </c>
      <c r="L48" s="224"/>
      <c r="M48" s="224"/>
      <c r="N48" s="224" t="s">
        <v>80</v>
      </c>
      <c r="O48" s="224" t="s">
        <v>81</v>
      </c>
      <c r="P48" s="233" t="str">
        <f>IF(AND(ISNA(MATCH($B49,#REF!,0)),ISNA(MATCH($B49,#REF!,0))),"","*")</f>
        <v>*</v>
      </c>
      <c r="Q48" s="239">
        <f t="shared" ref="Q48:Q49" si="6">Q47</f>
        <v>0</v>
      </c>
      <c r="R48" s="224" t="s">
        <v>259</v>
      </c>
      <c r="S48" s="224" t="s">
        <v>260</v>
      </c>
      <c r="T48" s="224" t="s">
        <v>261</v>
      </c>
      <c r="U48" s="150"/>
    </row>
    <row r="49" spans="1:21" ht="27" customHeight="1">
      <c r="A49" s="12" t="str">
        <f>IF(ISBLANK(B49),"",IF(ISNA(MATCH(B49,#REF!,0)),"?","+"))</f>
        <v/>
      </c>
      <c r="B49" s="54"/>
      <c r="C49" s="259" t="s">
        <v>36</v>
      </c>
      <c r="D49" s="163" t="s">
        <v>20</v>
      </c>
      <c r="E49" s="163"/>
      <c r="F49" s="163">
        <v>30</v>
      </c>
      <c r="G49" s="163"/>
      <c r="H49" s="163"/>
      <c r="I49" s="163"/>
      <c r="J49" s="211">
        <v>2</v>
      </c>
      <c r="K49" s="159" t="e">
        <f>IF(AND(NOT(ISBLANK(#REF!)),OR(ISNA(MATCH(#REF!,#REF!,0)),#REF!="Podst")),"Podst?",IF(AND(NOT(ISBLANK(#REF!)),OR(ISNA(MATCH(#REF!,#REF!,0)),#REF!="Kier")),"Kier?",IF(AND(NOT(ISBLANK(#REF!)),OR(ISNA(MATCH(#REF!,#REF!,0)),#REF!="Inne")),"Inne?",SUM(E49:I49))))</f>
        <v>#REF!</v>
      </c>
      <c r="L49" s="160" t="s">
        <v>35</v>
      </c>
      <c r="M49" s="160" t="s">
        <v>79</v>
      </c>
      <c r="N49" s="160"/>
      <c r="O49" s="160"/>
      <c r="P49" s="161" t="str">
        <f>IF(AND(ISNA(MATCH(#REF!,#REF!,0)),ISNA(MATCH(#REF!,#REF!,0))),"","*")</f>
        <v>*</v>
      </c>
      <c r="Q49" s="160">
        <f t="shared" si="6"/>
        <v>0</v>
      </c>
      <c r="R49" s="160"/>
      <c r="S49" s="160" t="s">
        <v>210</v>
      </c>
      <c r="T49" s="72" t="s">
        <v>269</v>
      </c>
      <c r="U49" s="150"/>
    </row>
    <row r="50" spans="1:21" ht="17.25" customHeight="1">
      <c r="A50" s="37"/>
      <c r="B50" s="54"/>
      <c r="C50" s="85"/>
      <c r="D50" s="97"/>
      <c r="E50" s="31">
        <f t="shared" ref="E50:K50" si="7">SUM(E43:E49)</f>
        <v>78</v>
      </c>
      <c r="F50" s="31">
        <f t="shared" si="7"/>
        <v>84</v>
      </c>
      <c r="G50" s="31">
        <f t="shared" si="7"/>
        <v>36</v>
      </c>
      <c r="H50" s="88">
        <f t="shared" si="7"/>
        <v>18</v>
      </c>
      <c r="I50" s="89">
        <f t="shared" si="7"/>
        <v>0</v>
      </c>
      <c r="J50" s="209">
        <f t="shared" si="7"/>
        <v>28</v>
      </c>
      <c r="K50" s="3" t="e">
        <f t="shared" si="7"/>
        <v>#REF!</v>
      </c>
      <c r="L50" s="47"/>
      <c r="M50" s="47"/>
      <c r="N50" s="47"/>
      <c r="O50" s="47"/>
      <c r="P50" s="47"/>
      <c r="R50" s="19"/>
      <c r="S50" s="13"/>
      <c r="T50" s="13"/>
      <c r="U50" s="1"/>
    </row>
    <row r="51" spans="1:21" ht="25.5">
      <c r="A51" s="2"/>
      <c r="B51" s="2"/>
      <c r="C51" s="1"/>
      <c r="D51" s="75" t="s">
        <v>28</v>
      </c>
      <c r="E51" s="199">
        <f>SUM(E50:I50)</f>
        <v>216</v>
      </c>
      <c r="F51" s="28"/>
      <c r="G51" s="28"/>
      <c r="H51" s="32" t="s">
        <v>33</v>
      </c>
      <c r="I51" s="33"/>
      <c r="J51" s="214">
        <f>J39+J50</f>
        <v>54</v>
      </c>
      <c r="K51" s="1"/>
      <c r="L51" s="46"/>
      <c r="M51" s="46"/>
      <c r="N51" s="46"/>
      <c r="O51" s="46"/>
      <c r="P51" s="46"/>
    </row>
    <row r="52" spans="1:21">
      <c r="A52" s="1"/>
      <c r="B52" s="1"/>
      <c r="C52" s="83" t="s">
        <v>24</v>
      </c>
      <c r="D52" s="28"/>
      <c r="E52" s="28"/>
      <c r="F52" s="28"/>
      <c r="G52" s="28"/>
      <c r="H52" s="28"/>
      <c r="I52" s="28"/>
      <c r="J52" s="28"/>
      <c r="K52" s="1"/>
      <c r="L52" s="46"/>
      <c r="M52" s="46"/>
      <c r="N52" s="46"/>
      <c r="O52" s="46"/>
      <c r="P52" s="46"/>
      <c r="R52" s="369" t="s">
        <v>116</v>
      </c>
      <c r="S52" s="369"/>
      <c r="T52" s="369"/>
    </row>
    <row r="53" spans="1:21" ht="22.5" customHeight="1">
      <c r="A53" s="1"/>
      <c r="C53" s="66" t="s">
        <v>70</v>
      </c>
      <c r="D53" s="65" t="s">
        <v>31</v>
      </c>
      <c r="E53" s="65" t="s">
        <v>14</v>
      </c>
      <c r="F53" s="65" t="s">
        <v>15</v>
      </c>
      <c r="G53" s="65" t="s">
        <v>16</v>
      </c>
      <c r="H53" s="65" t="s">
        <v>17</v>
      </c>
      <c r="I53" s="65" t="s">
        <v>32</v>
      </c>
      <c r="J53" s="65" t="s">
        <v>18</v>
      </c>
      <c r="K53" s="96" t="s">
        <v>29</v>
      </c>
      <c r="L53" s="148" t="s">
        <v>34</v>
      </c>
      <c r="M53" s="137" t="s">
        <v>79</v>
      </c>
      <c r="N53" s="137" t="s">
        <v>80</v>
      </c>
      <c r="O53" s="137" t="s">
        <v>81</v>
      </c>
      <c r="P53" s="66" t="s">
        <v>30</v>
      </c>
      <c r="Q53" s="53"/>
      <c r="R53" s="84" t="s">
        <v>9</v>
      </c>
      <c r="S53" s="84" t="s">
        <v>12</v>
      </c>
      <c r="T53" s="66" t="s">
        <v>10</v>
      </c>
    </row>
    <row r="54" spans="1:21" ht="52.5" customHeight="1">
      <c r="A54" s="17" t="s">
        <v>6</v>
      </c>
      <c r="B54" s="16"/>
      <c r="C54" s="70" t="s">
        <v>111</v>
      </c>
      <c r="D54" s="71"/>
      <c r="E54" s="71">
        <v>18</v>
      </c>
      <c r="F54" s="71"/>
      <c r="G54" s="71">
        <v>18</v>
      </c>
      <c r="H54" s="71"/>
      <c r="I54" s="71"/>
      <c r="J54" s="210">
        <v>5</v>
      </c>
      <c r="K54" s="95" t="e">
        <f>IF(AND(NOT(ISBLANK(#REF!)),OR(ISNA(MATCH(#REF!,#REF!,0)),#REF!="Podst")),"Podst?",IF(AND(NOT(ISBLANK(#REF!)),OR(ISNA(MATCH(#REF!,#REF!,0)),#REF!="Kier")),"Kier?",IF(AND(NOT(ISBLANK(#REF!)),OR(ISNA(MATCH(#REF!,#REF!,0)),#REF!="Inne")),"Inne?",SUM(E54:I54))))</f>
        <v>#REF!</v>
      </c>
      <c r="L54" s="72"/>
      <c r="M54" s="72"/>
      <c r="N54" s="72" t="s">
        <v>80</v>
      </c>
      <c r="O54" s="72"/>
      <c r="P54" s="73" t="str">
        <f>IF(AND(ISNA(MATCH($B56,#REF!,0)),ISNA(MATCH($B56,#REF!,0))),"","*")</f>
        <v>*</v>
      </c>
      <c r="Q54" s="49" t="e">
        <f>#REF!</f>
        <v>#REF!</v>
      </c>
      <c r="R54" s="72" t="s">
        <v>211</v>
      </c>
      <c r="S54" s="72" t="s">
        <v>212</v>
      </c>
      <c r="T54" s="72" t="s">
        <v>213</v>
      </c>
    </row>
    <row r="55" spans="1:21" ht="36.75" customHeight="1">
      <c r="A55" s="168"/>
      <c r="B55" s="169"/>
      <c r="C55" s="229" t="s">
        <v>388</v>
      </c>
      <c r="D55" s="236"/>
      <c r="E55" s="236">
        <v>18</v>
      </c>
      <c r="F55" s="236"/>
      <c r="G55" s="236">
        <v>18</v>
      </c>
      <c r="H55" s="236"/>
      <c r="I55" s="236"/>
      <c r="J55" s="237">
        <v>5</v>
      </c>
      <c r="K55" s="238"/>
      <c r="L55" s="224"/>
      <c r="M55" s="224"/>
      <c r="N55" s="224" t="s">
        <v>80</v>
      </c>
      <c r="O55" s="224" t="s">
        <v>81</v>
      </c>
      <c r="P55" s="233"/>
      <c r="Q55" s="239"/>
      <c r="R55" s="224" t="s">
        <v>270</v>
      </c>
      <c r="S55" s="224" t="s">
        <v>271</v>
      </c>
      <c r="T55" s="224" t="s">
        <v>272</v>
      </c>
    </row>
    <row r="56" spans="1:21" ht="37.5" customHeight="1">
      <c r="A56" s="10" t="str">
        <f>IF(ISBLANK(B56),"",IF(ISNA(MATCH(B56,#REF!,0)),"?","+"))</f>
        <v/>
      </c>
      <c r="B56" s="54"/>
      <c r="C56" s="70" t="s">
        <v>108</v>
      </c>
      <c r="D56" s="71" t="s">
        <v>20</v>
      </c>
      <c r="E56" s="71">
        <v>18</v>
      </c>
      <c r="F56" s="71"/>
      <c r="G56" s="71">
        <v>18</v>
      </c>
      <c r="H56" s="71"/>
      <c r="I56" s="71"/>
      <c r="J56" s="210">
        <v>5</v>
      </c>
      <c r="K56" s="95" t="e">
        <f>IF(AND(NOT(ISBLANK(#REF!)),OR(ISNA(MATCH(#REF!,#REF!,0)),#REF!="Podst")),"Podst?",IF(AND(NOT(ISBLANK(#REF!)),OR(ISNA(MATCH(#REF!,#REF!,0)),#REF!="Kier")),"Kier?",IF(AND(NOT(ISBLANK(#REF!)),OR(ISNA(MATCH(#REF!,#REF!,0)),#REF!="Inne")),"Inne?",SUM(E56:I56))))</f>
        <v>#REF!</v>
      </c>
      <c r="L56" s="72"/>
      <c r="M56" s="72"/>
      <c r="N56" s="72" t="s">
        <v>80</v>
      </c>
      <c r="O56" s="72"/>
      <c r="P56" s="73" t="str">
        <f>IF(AND(ISNA(MATCH($B56,#REF!,0)),ISNA(MATCH($B56,#REF!,0))),"","*")</f>
        <v>*</v>
      </c>
      <c r="Q56" s="49">
        <v>4</v>
      </c>
      <c r="R56" s="72" t="s">
        <v>214</v>
      </c>
      <c r="S56" s="72" t="s">
        <v>215</v>
      </c>
      <c r="T56" s="72" t="s">
        <v>213</v>
      </c>
    </row>
    <row r="57" spans="1:21" ht="27.6" customHeight="1">
      <c r="A57" s="12" t="str">
        <f>IF(ISBLANK(B57),"",IF(ISNA(MATCH(B57,#REF!,0)),"?","+"))</f>
        <v/>
      </c>
      <c r="B57" s="54"/>
      <c r="C57" s="229" t="s">
        <v>105</v>
      </c>
      <c r="D57" s="236"/>
      <c r="E57" s="236">
        <v>8</v>
      </c>
      <c r="F57" s="236"/>
      <c r="G57" s="236">
        <v>18</v>
      </c>
      <c r="H57" s="236"/>
      <c r="I57" s="236"/>
      <c r="J57" s="237">
        <v>3</v>
      </c>
      <c r="K57" s="238"/>
      <c r="L57" s="224"/>
      <c r="M57" s="224"/>
      <c r="N57" s="224" t="s">
        <v>80</v>
      </c>
      <c r="O57" s="224" t="s">
        <v>81</v>
      </c>
      <c r="P57" s="233" t="str">
        <f>IF(AND(ISNA(MATCH($B58,#REF!,0)),ISNA(MATCH($B58,#REF!,0))),"","*")</f>
        <v>*</v>
      </c>
      <c r="Q57" s="239">
        <f>Q55</f>
        <v>0</v>
      </c>
      <c r="R57" s="224" t="s">
        <v>218</v>
      </c>
      <c r="S57" s="224" t="s">
        <v>217</v>
      </c>
      <c r="T57" s="224" t="s">
        <v>216</v>
      </c>
      <c r="U57" s="150"/>
    </row>
    <row r="58" spans="1:21" ht="39" customHeight="1">
      <c r="A58" s="10" t="str">
        <f>IF(ISBLANK(B58),"",IF(ISNA(MATCH(B58,#REF!,0)),"?","+"))</f>
        <v/>
      </c>
      <c r="B58" s="54"/>
      <c r="C58" s="70" t="s">
        <v>115</v>
      </c>
      <c r="D58" s="71" t="s">
        <v>20</v>
      </c>
      <c r="E58" s="71">
        <v>18</v>
      </c>
      <c r="F58" s="71">
        <v>8</v>
      </c>
      <c r="G58" s="71">
        <v>18</v>
      </c>
      <c r="H58" s="71"/>
      <c r="I58" s="71"/>
      <c r="J58" s="210">
        <v>5</v>
      </c>
      <c r="K58" s="95"/>
      <c r="L58" s="72"/>
      <c r="M58" s="72"/>
      <c r="N58" s="72" t="s">
        <v>80</v>
      </c>
      <c r="O58" s="72" t="s">
        <v>81</v>
      </c>
      <c r="P58" s="73" t="str">
        <f>IF(AND(ISNA(MATCH(#REF!,#REF!,0)),ISNA(MATCH(#REF!,#REF!,0))),"","*")</f>
        <v>*</v>
      </c>
      <c r="Q58" s="49" t="e">
        <f>#REF!</f>
        <v>#REF!</v>
      </c>
      <c r="R58" s="72" t="s">
        <v>219</v>
      </c>
      <c r="S58" s="72" t="s">
        <v>220</v>
      </c>
      <c r="T58" s="72" t="s">
        <v>178</v>
      </c>
    </row>
    <row r="59" spans="1:21" ht="40.9" customHeight="1">
      <c r="A59" s="10"/>
      <c r="B59" s="54"/>
      <c r="C59" s="215" t="s">
        <v>257</v>
      </c>
      <c r="D59" s="236"/>
      <c r="E59" s="236">
        <v>8</v>
      </c>
      <c r="F59" s="236"/>
      <c r="G59" s="236">
        <v>18</v>
      </c>
      <c r="H59" s="236"/>
      <c r="I59" s="236"/>
      <c r="J59" s="237">
        <v>3</v>
      </c>
      <c r="K59" s="238" t="e">
        <f>IF(AND(NOT(ISBLANK(#REF!)),OR(ISNA(MATCH(#REF!,#REF!,0)),#REF!="Podst")),"Podst?",IF(AND(NOT(ISBLANK(#REF!)),OR(ISNA(MATCH(#REF!,#REF!,0)),#REF!="Kier")),"Kier?",IF(AND(NOT(ISBLANK(#REF!)),OR(ISNA(MATCH(#REF!,#REF!,0)),#REF!="Inne")),"Inne?",SUM(E59:I59))))</f>
        <v>#REF!</v>
      </c>
      <c r="L59" s="224" t="s">
        <v>35</v>
      </c>
      <c r="M59" s="224"/>
      <c r="N59" s="224" t="s">
        <v>80</v>
      </c>
      <c r="O59" s="224" t="s">
        <v>81</v>
      </c>
      <c r="P59" s="233" t="str">
        <f>IF(AND(ISNA(MATCH($B60,#REF!,0)),ISNA(MATCH($B60,#REF!,0))),"","*")</f>
        <v>*</v>
      </c>
      <c r="Q59" s="239" t="e">
        <f>#REF!</f>
        <v>#REF!</v>
      </c>
      <c r="R59" s="224" t="s">
        <v>380</v>
      </c>
      <c r="S59" s="224" t="s">
        <v>381</v>
      </c>
      <c r="T59" s="224" t="s">
        <v>221</v>
      </c>
    </row>
    <row r="60" spans="1:21" ht="17.25" customHeight="1">
      <c r="A60" s="12"/>
      <c r="B60" s="54"/>
      <c r="C60" s="85"/>
      <c r="D60" s="97"/>
      <c r="E60" s="31">
        <f t="shared" ref="E60:J60" si="8">SUM(E54:E59)</f>
        <v>88</v>
      </c>
      <c r="F60" s="31">
        <f t="shared" si="8"/>
        <v>8</v>
      </c>
      <c r="G60" s="31">
        <f t="shared" si="8"/>
        <v>108</v>
      </c>
      <c r="H60" s="31">
        <f t="shared" si="8"/>
        <v>0</v>
      </c>
      <c r="I60" s="69">
        <f t="shared" si="8"/>
        <v>0</v>
      </c>
      <c r="J60" s="208">
        <f t="shared" si="8"/>
        <v>26</v>
      </c>
      <c r="K60" s="3" t="e">
        <f>SUM(K54:K58)</f>
        <v>#REF!</v>
      </c>
      <c r="L60" s="47"/>
      <c r="M60" s="47"/>
      <c r="N60" s="47"/>
      <c r="O60" s="47"/>
      <c r="P60" s="47"/>
      <c r="R60" s="19"/>
      <c r="S60" s="13"/>
      <c r="T60" s="13"/>
    </row>
    <row r="61" spans="1:21" ht="24">
      <c r="A61" s="2"/>
      <c r="B61" s="2"/>
      <c r="C61" s="1"/>
      <c r="D61" s="75" t="s">
        <v>28</v>
      </c>
      <c r="E61" s="199">
        <f>SUM(E60:I60)</f>
        <v>204</v>
      </c>
      <c r="F61" s="28"/>
      <c r="G61" s="28"/>
      <c r="H61" s="28"/>
      <c r="I61" s="28"/>
      <c r="J61" s="28"/>
      <c r="K61" s="1"/>
      <c r="L61" s="46"/>
      <c r="M61" s="46"/>
      <c r="N61" s="46"/>
      <c r="O61" s="46"/>
      <c r="P61" s="46"/>
    </row>
    <row r="62" spans="1:21">
      <c r="A62" s="1"/>
      <c r="B62" s="1"/>
      <c r="C62" s="83" t="s">
        <v>25</v>
      </c>
      <c r="D62" s="28"/>
      <c r="E62" s="28"/>
      <c r="F62" s="28"/>
      <c r="G62" s="28"/>
      <c r="H62" s="28"/>
      <c r="I62" s="28"/>
      <c r="J62" s="28"/>
      <c r="K62" s="1"/>
      <c r="L62" s="46"/>
      <c r="M62" s="46"/>
      <c r="N62" s="46"/>
      <c r="O62" s="46"/>
      <c r="P62" s="46"/>
      <c r="R62" s="369" t="s">
        <v>116</v>
      </c>
      <c r="S62" s="369"/>
      <c r="T62" s="369"/>
    </row>
    <row r="63" spans="1:21" ht="22.5" customHeight="1">
      <c r="A63" s="1"/>
      <c r="C63" s="66" t="s">
        <v>70</v>
      </c>
      <c r="D63" s="65" t="s">
        <v>31</v>
      </c>
      <c r="E63" s="65" t="s">
        <v>14</v>
      </c>
      <c r="F63" s="65" t="s">
        <v>15</v>
      </c>
      <c r="G63" s="65" t="s">
        <v>16</v>
      </c>
      <c r="H63" s="65" t="s">
        <v>17</v>
      </c>
      <c r="I63" s="65" t="s">
        <v>32</v>
      </c>
      <c r="J63" s="65" t="s">
        <v>18</v>
      </c>
      <c r="K63" s="96" t="s">
        <v>29</v>
      </c>
      <c r="L63" s="80" t="s">
        <v>34</v>
      </c>
      <c r="M63" s="137" t="s">
        <v>79</v>
      </c>
      <c r="N63" s="137" t="s">
        <v>80</v>
      </c>
      <c r="O63" s="137" t="s">
        <v>81</v>
      </c>
      <c r="P63" s="66" t="s">
        <v>30</v>
      </c>
      <c r="Q63" s="53"/>
      <c r="R63" s="84" t="s">
        <v>9</v>
      </c>
      <c r="S63" s="84" t="s">
        <v>12</v>
      </c>
      <c r="T63" s="66" t="s">
        <v>10</v>
      </c>
    </row>
    <row r="64" spans="1:21" ht="39" customHeight="1">
      <c r="A64" s="12" t="str">
        <f>IF(ISBLANK(B64),"",IF(ISNA(MATCH(B64,#REF!,0)),"?","+"))</f>
        <v/>
      </c>
      <c r="B64" s="54"/>
      <c r="C64" s="165" t="s">
        <v>47</v>
      </c>
      <c r="D64" s="163" t="s">
        <v>20</v>
      </c>
      <c r="E64" s="163">
        <v>18</v>
      </c>
      <c r="F64" s="163">
        <v>8</v>
      </c>
      <c r="G64" s="163">
        <v>8</v>
      </c>
      <c r="H64" s="163"/>
      <c r="I64" s="163"/>
      <c r="J64" s="163">
        <v>6</v>
      </c>
      <c r="K64" s="166"/>
      <c r="L64" s="160"/>
      <c r="M64" s="160"/>
      <c r="N64" s="160"/>
      <c r="O64" s="160" t="s">
        <v>81</v>
      </c>
      <c r="P64" s="161"/>
      <c r="Q64" s="167"/>
      <c r="R64" s="164" t="s">
        <v>222</v>
      </c>
      <c r="S64" s="164" t="s">
        <v>223</v>
      </c>
      <c r="T64" s="164" t="s">
        <v>178</v>
      </c>
      <c r="U64" s="150"/>
    </row>
    <row r="65" spans="1:21" ht="45" customHeight="1">
      <c r="A65" s="12"/>
      <c r="B65" s="54"/>
      <c r="C65" s="235" t="s">
        <v>258</v>
      </c>
      <c r="D65" s="226"/>
      <c r="E65" s="226">
        <v>8</v>
      </c>
      <c r="F65" s="226"/>
      <c r="G65" s="217">
        <v>18</v>
      </c>
      <c r="H65" s="217"/>
      <c r="I65" s="217"/>
      <c r="J65" s="217">
        <v>3</v>
      </c>
      <c r="K65" s="240"/>
      <c r="L65" s="219" t="s">
        <v>35</v>
      </c>
      <c r="M65" s="219"/>
      <c r="N65" s="219" t="s">
        <v>80</v>
      </c>
      <c r="O65" s="219" t="s">
        <v>81</v>
      </c>
      <c r="P65" s="226"/>
      <c r="Q65" s="221"/>
      <c r="R65" s="219" t="s">
        <v>224</v>
      </c>
      <c r="S65" s="219" t="s">
        <v>225</v>
      </c>
      <c r="T65" s="219" t="s">
        <v>165</v>
      </c>
      <c r="U65" s="150"/>
    </row>
    <row r="66" spans="1:21" ht="33.6" customHeight="1">
      <c r="A66" s="10" t="str">
        <f>IF(ISBLANK(B66),"",IF(ISNA(MATCH(B66,#REF!,0)),"?","+"))</f>
        <v/>
      </c>
      <c r="B66" s="54"/>
      <c r="C66" s="174" t="s">
        <v>92</v>
      </c>
      <c r="D66" s="71" t="s">
        <v>20</v>
      </c>
      <c r="E66" s="71">
        <v>18</v>
      </c>
      <c r="F66" s="71" t="s">
        <v>86</v>
      </c>
      <c r="G66" s="71">
        <v>18</v>
      </c>
      <c r="H66" s="71"/>
      <c r="I66" s="71"/>
      <c r="J66" s="71">
        <v>5</v>
      </c>
      <c r="K66" s="99" t="e">
        <f>IF(AND(NOT(ISBLANK(#REF!)),OR(ISNA(MATCH(#REF!,#REF!,0)),#REF!="Podst")),"Podst?",IF(AND(NOT(ISBLANK(#REF!)),OR(ISNA(MATCH(#REF!,#REF!,0)),#REF!="Kier")),"Kier?",IF(AND(NOT(ISBLANK(#REF!)),OR(ISNA(MATCH(#REF!,#REF!,0)),#REF!="Inne")),"Inne?",SUM(E66:I66))))</f>
        <v>#REF!</v>
      </c>
      <c r="L66" s="72"/>
      <c r="M66" s="72"/>
      <c r="N66" s="72" t="s">
        <v>80</v>
      </c>
      <c r="O66" s="72" t="s">
        <v>81</v>
      </c>
      <c r="P66" s="73" t="str">
        <f>IF(AND(ISNA(MATCH(#REF!,#REF!,0)),ISNA(MATCH(#REF!,#REF!,0))),"","*")</f>
        <v>*</v>
      </c>
      <c r="Q66" s="100">
        <f>Q64</f>
        <v>0</v>
      </c>
      <c r="R66" s="164" t="s">
        <v>226</v>
      </c>
      <c r="S66" s="164" t="s">
        <v>227</v>
      </c>
      <c r="T66" s="164" t="s">
        <v>228</v>
      </c>
      <c r="U66" s="150"/>
    </row>
    <row r="67" spans="1:21" ht="49.5" customHeight="1">
      <c r="A67" s="10" t="str">
        <f>IF(ISBLANK(B67),"",IF(ISNA(MATCH(B67,#REF!,0)),"?","+"))</f>
        <v/>
      </c>
      <c r="B67" s="54"/>
      <c r="C67" s="225" t="s">
        <v>286</v>
      </c>
      <c r="D67" s="217"/>
      <c r="E67" s="217">
        <v>8</v>
      </c>
      <c r="F67" s="217"/>
      <c r="G67" s="217">
        <v>18</v>
      </c>
      <c r="H67" s="217"/>
      <c r="I67" s="217"/>
      <c r="J67" s="226">
        <v>3</v>
      </c>
      <c r="K67" s="218"/>
      <c r="L67" s="219" t="s">
        <v>35</v>
      </c>
      <c r="M67" s="219" t="s">
        <v>79</v>
      </c>
      <c r="N67" s="219"/>
      <c r="O67" s="219" t="s">
        <v>81</v>
      </c>
      <c r="P67" s="222"/>
      <c r="Q67" s="223"/>
      <c r="R67" s="224" t="s">
        <v>273</v>
      </c>
      <c r="S67" s="224" t="s">
        <v>370</v>
      </c>
      <c r="T67" s="224" t="s">
        <v>274</v>
      </c>
      <c r="U67" s="150"/>
    </row>
    <row r="68" spans="1:21" ht="49.5" customHeight="1">
      <c r="A68" s="10"/>
      <c r="B68" s="54"/>
      <c r="C68" s="174" t="s">
        <v>285</v>
      </c>
      <c r="D68" s="71"/>
      <c r="E68" s="71">
        <v>8</v>
      </c>
      <c r="F68" s="71"/>
      <c r="G68" s="71">
        <v>18</v>
      </c>
      <c r="H68" s="71"/>
      <c r="I68" s="71"/>
      <c r="J68" s="71">
        <v>3</v>
      </c>
      <c r="K68" s="99" t="e">
        <f>IF(AND(NOT(ISBLANK(#REF!)),OR(ISNA(MATCH(#REF!,#REF!,0)),#REF!="Podst")),"Podst?",IF(AND(NOT(ISBLANK(#REF!)),OR(ISNA(MATCH(#REF!,#REF!,0)),#REF!="Kier")),"Kier?",IF(AND(NOT(ISBLANK(#REF!)),OR(ISNA(MATCH(#REF!,#REF!,0)),#REF!="Inne")),"Inne?",SUM(E68:I68))))</f>
        <v>#REF!</v>
      </c>
      <c r="L68" s="72" t="s">
        <v>35</v>
      </c>
      <c r="M68" s="160"/>
      <c r="N68" s="160" t="s">
        <v>80</v>
      </c>
      <c r="O68" s="160"/>
      <c r="P68" s="175" t="str">
        <f>IF(AND(ISNA(MATCH(#REF!,#REF!,0)),ISNA(MATCH(#REF!,#REF!,0))),"","*")</f>
        <v>*</v>
      </c>
      <c r="Q68" s="176" t="e">
        <f>#REF!</f>
        <v>#REF!</v>
      </c>
      <c r="R68" s="253" t="s">
        <v>229</v>
      </c>
      <c r="S68" s="253" t="s">
        <v>230</v>
      </c>
      <c r="T68" s="253" t="s">
        <v>231</v>
      </c>
      <c r="U68" s="150"/>
    </row>
    <row r="69" spans="1:21" ht="42" customHeight="1">
      <c r="A69" s="10"/>
      <c r="B69" s="54"/>
      <c r="C69" s="225" t="s">
        <v>288</v>
      </c>
      <c r="D69" s="217"/>
      <c r="E69" s="217">
        <v>8</v>
      </c>
      <c r="F69" s="217"/>
      <c r="G69" s="217">
        <v>18</v>
      </c>
      <c r="H69" s="217"/>
      <c r="I69" s="217"/>
      <c r="J69" s="226">
        <v>3</v>
      </c>
      <c r="K69" s="218"/>
      <c r="L69" s="219" t="s">
        <v>35</v>
      </c>
      <c r="M69" s="219"/>
      <c r="N69" s="219" t="s">
        <v>80</v>
      </c>
      <c r="O69" s="219"/>
      <c r="P69" s="222"/>
      <c r="Q69" s="223"/>
      <c r="R69" s="224" t="s">
        <v>262</v>
      </c>
      <c r="S69" s="224" t="s">
        <v>264</v>
      </c>
      <c r="T69" s="224" t="s">
        <v>263</v>
      </c>
      <c r="U69" s="150"/>
    </row>
    <row r="70" spans="1:21" ht="67.5" customHeight="1">
      <c r="A70" s="10"/>
      <c r="B70" s="54"/>
      <c r="C70" s="98" t="s">
        <v>96</v>
      </c>
      <c r="D70" s="71"/>
      <c r="E70" s="71"/>
      <c r="F70" s="71"/>
      <c r="G70" s="71"/>
      <c r="H70" s="71"/>
      <c r="I70" s="71"/>
      <c r="J70" s="71">
        <v>4</v>
      </c>
      <c r="K70" s="101"/>
      <c r="L70" s="72" t="s">
        <v>35</v>
      </c>
      <c r="M70" s="72"/>
      <c r="N70" s="72" t="s">
        <v>80</v>
      </c>
      <c r="O70" s="72"/>
      <c r="P70" s="94"/>
      <c r="Q70" s="102"/>
      <c r="R70" s="72" t="s">
        <v>232</v>
      </c>
      <c r="S70" s="72" t="s">
        <v>233</v>
      </c>
      <c r="T70" s="72" t="s">
        <v>234</v>
      </c>
      <c r="U70" s="150"/>
    </row>
    <row r="71" spans="1:21" ht="17.25" customHeight="1">
      <c r="A71" s="37"/>
      <c r="B71" s="54"/>
      <c r="C71" s="85"/>
      <c r="D71" s="97"/>
      <c r="E71" s="31">
        <f t="shared" ref="E71:J71" si="9">SUM(E64:E70)</f>
        <v>68</v>
      </c>
      <c r="F71" s="31">
        <f t="shared" si="9"/>
        <v>8</v>
      </c>
      <c r="G71" s="31">
        <f t="shared" si="9"/>
        <v>98</v>
      </c>
      <c r="H71" s="88">
        <f t="shared" si="9"/>
        <v>0</v>
      </c>
      <c r="I71" s="89">
        <f t="shared" si="9"/>
        <v>0</v>
      </c>
      <c r="J71" s="216">
        <f t="shared" si="9"/>
        <v>27</v>
      </c>
      <c r="K71" s="3" t="e">
        <f>SUM(K64:K67)</f>
        <v>#REF!</v>
      </c>
      <c r="L71" s="47"/>
      <c r="M71" s="47"/>
      <c r="N71" s="47"/>
      <c r="O71" s="47"/>
      <c r="P71" s="47"/>
      <c r="R71" s="19"/>
      <c r="S71" s="13"/>
      <c r="T71" s="13"/>
      <c r="U71" s="1"/>
    </row>
    <row r="72" spans="1:21" ht="25.5">
      <c r="A72" s="2"/>
      <c r="B72" s="2"/>
      <c r="C72" s="1"/>
      <c r="D72" s="75" t="s">
        <v>28</v>
      </c>
      <c r="E72" s="199">
        <f>SUM(E71:I71)</f>
        <v>174</v>
      </c>
      <c r="F72" s="28"/>
      <c r="G72" s="28"/>
      <c r="H72" s="32" t="s">
        <v>33</v>
      </c>
      <c r="I72" s="33"/>
      <c r="J72" s="214">
        <f>J60+J71</f>
        <v>53</v>
      </c>
      <c r="K72" s="1"/>
      <c r="L72" s="46"/>
      <c r="M72" s="46"/>
      <c r="N72" s="46"/>
      <c r="O72" s="46"/>
      <c r="P72" s="46"/>
    </row>
    <row r="73" spans="1:21">
      <c r="A73" s="1"/>
      <c r="B73" s="1"/>
      <c r="C73" s="83" t="s">
        <v>26</v>
      </c>
      <c r="D73" s="28"/>
      <c r="E73" s="28"/>
      <c r="F73" s="28"/>
      <c r="G73" s="28"/>
      <c r="H73" s="28"/>
      <c r="I73" s="28"/>
      <c r="J73" s="28"/>
      <c r="K73" s="1"/>
      <c r="L73" s="46"/>
      <c r="M73" s="46"/>
      <c r="N73" s="46"/>
      <c r="O73" s="46"/>
      <c r="P73" s="46"/>
      <c r="R73" s="369" t="s">
        <v>116</v>
      </c>
      <c r="S73" s="369"/>
      <c r="T73" s="369"/>
    </row>
    <row r="74" spans="1:21" ht="22.5" customHeight="1">
      <c r="A74" s="1"/>
      <c r="C74" s="66" t="s">
        <v>70</v>
      </c>
      <c r="D74" s="65" t="s">
        <v>31</v>
      </c>
      <c r="E74" s="65" t="s">
        <v>14</v>
      </c>
      <c r="F74" s="65" t="s">
        <v>15</v>
      </c>
      <c r="G74" s="65" t="s">
        <v>16</v>
      </c>
      <c r="H74" s="65" t="s">
        <v>17</v>
      </c>
      <c r="I74" s="65" t="s">
        <v>32</v>
      </c>
      <c r="J74" s="65" t="s">
        <v>18</v>
      </c>
      <c r="K74" s="96" t="s">
        <v>29</v>
      </c>
      <c r="L74" s="148" t="s">
        <v>34</v>
      </c>
      <c r="M74" s="137" t="s">
        <v>79</v>
      </c>
      <c r="N74" s="137" t="s">
        <v>80</v>
      </c>
      <c r="O74" s="137" t="s">
        <v>81</v>
      </c>
      <c r="P74" s="66" t="s">
        <v>30</v>
      </c>
      <c r="Q74" s="53"/>
      <c r="R74" s="84" t="s">
        <v>9</v>
      </c>
      <c r="S74" s="84" t="s">
        <v>12</v>
      </c>
      <c r="T74" s="66" t="s">
        <v>10</v>
      </c>
    </row>
    <row r="75" spans="1:21" ht="41.45" customHeight="1">
      <c r="A75" s="17" t="s">
        <v>6</v>
      </c>
      <c r="B75" s="16" t="s">
        <v>38</v>
      </c>
      <c r="C75" s="165" t="s">
        <v>289</v>
      </c>
      <c r="D75" s="163" t="s">
        <v>20</v>
      </c>
      <c r="E75" s="163">
        <v>8</v>
      </c>
      <c r="F75" s="163"/>
      <c r="G75" s="163">
        <v>18</v>
      </c>
      <c r="H75" s="163"/>
      <c r="I75" s="163"/>
      <c r="J75" s="163">
        <v>3</v>
      </c>
      <c r="K75" s="166"/>
      <c r="L75" s="160" t="s">
        <v>35</v>
      </c>
      <c r="M75" s="164"/>
      <c r="N75" s="160" t="s">
        <v>80</v>
      </c>
      <c r="O75" s="160" t="s">
        <v>81</v>
      </c>
      <c r="P75" s="161" t="str">
        <f>IF(AND(ISNA(MATCH(#REF!,#REF!,0)),ISNA(MATCH(#REF!,#REF!,0))),"","*")</f>
        <v>*</v>
      </c>
      <c r="Q75" s="167">
        <v>7</v>
      </c>
      <c r="R75" s="164" t="s">
        <v>235</v>
      </c>
      <c r="S75" s="164" t="s">
        <v>236</v>
      </c>
      <c r="T75" s="164" t="s">
        <v>237</v>
      </c>
      <c r="U75" s="150"/>
    </row>
    <row r="76" spans="1:21" ht="42.75" customHeight="1">
      <c r="A76" s="168"/>
      <c r="B76" s="54"/>
      <c r="C76" s="225" t="s">
        <v>287</v>
      </c>
      <c r="D76" s="217"/>
      <c r="E76" s="217">
        <v>8</v>
      </c>
      <c r="F76" s="217"/>
      <c r="G76" s="217">
        <v>18</v>
      </c>
      <c r="H76" s="217"/>
      <c r="I76" s="217"/>
      <c r="J76" s="217">
        <v>3</v>
      </c>
      <c r="K76" s="218"/>
      <c r="L76" s="219" t="s">
        <v>35</v>
      </c>
      <c r="M76" s="219"/>
      <c r="N76" s="219" t="s">
        <v>80</v>
      </c>
      <c r="O76" s="219"/>
      <c r="P76" s="220"/>
      <c r="Q76" s="221"/>
      <c r="R76" s="224" t="s">
        <v>275</v>
      </c>
      <c r="S76" s="224" t="s">
        <v>276</v>
      </c>
      <c r="T76" s="224" t="s">
        <v>277</v>
      </c>
      <c r="U76" s="150"/>
    </row>
    <row r="77" spans="1:21" ht="42" customHeight="1">
      <c r="A77" s="168"/>
      <c r="B77" s="54"/>
      <c r="C77" s="165" t="s">
        <v>112</v>
      </c>
      <c r="D77" s="163" t="s">
        <v>20</v>
      </c>
      <c r="E77" s="163">
        <v>8</v>
      </c>
      <c r="F77" s="163"/>
      <c r="G77" s="163">
        <v>18</v>
      </c>
      <c r="H77" s="163"/>
      <c r="I77" s="163"/>
      <c r="J77" s="163">
        <v>4</v>
      </c>
      <c r="K77" s="166"/>
      <c r="L77" s="160"/>
      <c r="M77" s="164"/>
      <c r="N77" s="160" t="s">
        <v>80</v>
      </c>
      <c r="O77" s="160" t="s">
        <v>81</v>
      </c>
      <c r="P77" s="161"/>
      <c r="Q77" s="167"/>
      <c r="R77" s="164" t="s">
        <v>160</v>
      </c>
      <c r="S77" s="164" t="s">
        <v>161</v>
      </c>
      <c r="T77" s="164" t="s">
        <v>167</v>
      </c>
      <c r="U77" s="150"/>
    </row>
    <row r="78" spans="1:21" ht="40.9" customHeight="1">
      <c r="A78" s="168"/>
      <c r="B78" s="54"/>
      <c r="C78" s="290" t="s">
        <v>113</v>
      </c>
      <c r="D78" s="217"/>
      <c r="E78" s="217"/>
      <c r="F78" s="217"/>
      <c r="G78" s="217"/>
      <c r="H78" s="217">
        <v>36</v>
      </c>
      <c r="I78" s="217"/>
      <c r="J78" s="226">
        <v>5</v>
      </c>
      <c r="K78" s="218"/>
      <c r="L78" s="219"/>
      <c r="M78" s="219"/>
      <c r="N78" s="219" t="s">
        <v>80</v>
      </c>
      <c r="O78" s="219"/>
      <c r="P78" s="222"/>
      <c r="Q78" s="223"/>
      <c r="R78" s="257" t="s">
        <v>278</v>
      </c>
      <c r="S78" s="257" t="s">
        <v>279</v>
      </c>
      <c r="T78" s="257" t="s">
        <v>280</v>
      </c>
      <c r="U78" s="150"/>
    </row>
    <row r="79" spans="1:21" ht="58.9" customHeight="1">
      <c r="A79" s="168"/>
      <c r="B79" s="54"/>
      <c r="C79" s="165" t="s">
        <v>290</v>
      </c>
      <c r="D79" s="163"/>
      <c r="E79" s="163">
        <v>8</v>
      </c>
      <c r="F79" s="163"/>
      <c r="G79" s="163">
        <v>18</v>
      </c>
      <c r="H79" s="163"/>
      <c r="I79" s="163"/>
      <c r="J79" s="163">
        <v>3</v>
      </c>
      <c r="K79" s="166"/>
      <c r="L79" s="160" t="s">
        <v>35</v>
      </c>
      <c r="M79" s="164"/>
      <c r="N79" s="160" t="s">
        <v>80</v>
      </c>
      <c r="O79" s="160"/>
      <c r="P79" s="161"/>
      <c r="Q79" s="167"/>
      <c r="R79" s="164" t="s">
        <v>281</v>
      </c>
      <c r="S79" s="164" t="s">
        <v>282</v>
      </c>
      <c r="T79" s="164" t="s">
        <v>277</v>
      </c>
      <c r="U79" s="150"/>
    </row>
    <row r="80" spans="1:21" ht="32.450000000000003" customHeight="1">
      <c r="A80" s="168"/>
      <c r="B80" s="54"/>
      <c r="C80" s="225" t="s">
        <v>109</v>
      </c>
      <c r="D80" s="217" t="s">
        <v>20</v>
      </c>
      <c r="E80" s="217">
        <v>18</v>
      </c>
      <c r="F80" s="217"/>
      <c r="G80" s="217">
        <v>18</v>
      </c>
      <c r="H80" s="217"/>
      <c r="I80" s="217"/>
      <c r="J80" s="226">
        <v>5</v>
      </c>
      <c r="K80" s="218"/>
      <c r="L80" s="219"/>
      <c r="M80" s="219"/>
      <c r="N80" s="219" t="s">
        <v>80</v>
      </c>
      <c r="O80" s="219"/>
      <c r="P80" s="222"/>
      <c r="Q80" s="223"/>
      <c r="R80" s="224" t="s">
        <v>238</v>
      </c>
      <c r="S80" s="224" t="s">
        <v>239</v>
      </c>
      <c r="T80" s="224" t="s">
        <v>178</v>
      </c>
      <c r="U80" s="150"/>
    </row>
    <row r="81" spans="1:21" ht="50.45" customHeight="1">
      <c r="A81" s="10" t="str">
        <f>IF(ISBLANK(B81),"",IF(ISNA(MATCH(B81,#REF!,0)),"?","+"))</f>
        <v/>
      </c>
      <c r="B81" s="54"/>
      <c r="C81" s="165" t="s">
        <v>291</v>
      </c>
      <c r="D81" s="163"/>
      <c r="E81" s="163">
        <v>8</v>
      </c>
      <c r="F81" s="163"/>
      <c r="G81" s="163">
        <v>18</v>
      </c>
      <c r="H81" s="163"/>
      <c r="I81" s="163"/>
      <c r="J81" s="163">
        <v>3</v>
      </c>
      <c r="K81" s="166" t="e">
        <f>IF(AND(NOT(ISBLANK(#REF!)),OR(ISNA(MATCH(#REF!,#REF!,0)),#REF!="Podst")),"Podst?",IF(AND(NOT(ISBLANK(#REF!)),OR(ISNA(MATCH(#REF!,#REF!,0)),#REF!="Kier")),"Kier?",IF(AND(NOT(ISBLANK(#REF!)),OR(ISNA(MATCH(#REF!,#REF!,0)),#REF!="Inne")),"Inne?",SUM(E81:I81))))</f>
        <v>#REF!</v>
      </c>
      <c r="L81" s="160" t="s">
        <v>35</v>
      </c>
      <c r="M81" s="164"/>
      <c r="N81" s="160" t="s">
        <v>80</v>
      </c>
      <c r="O81" s="160"/>
      <c r="P81" s="161" t="str">
        <f>IF(AND(ISNA(MATCH(#REF!,#REF!,0)),ISNA(MATCH(#REF!,#REF!,0))),"","*")</f>
        <v>*</v>
      </c>
      <c r="Q81" s="167">
        <f>Q75</f>
        <v>7</v>
      </c>
      <c r="R81" s="164" t="s">
        <v>240</v>
      </c>
      <c r="S81" s="164" t="s">
        <v>241</v>
      </c>
      <c r="T81" s="164" t="s">
        <v>242</v>
      </c>
      <c r="U81" s="134"/>
    </row>
    <row r="82" spans="1:21">
      <c r="A82" s="12"/>
      <c r="B82" s="54"/>
      <c r="C82" s="85"/>
      <c r="D82" s="97"/>
      <c r="E82" s="31">
        <f t="shared" ref="E82:K82" si="10">SUM(E75:E81)</f>
        <v>58</v>
      </c>
      <c r="F82" s="31">
        <f t="shared" si="10"/>
        <v>0</v>
      </c>
      <c r="G82" s="31">
        <f t="shared" si="10"/>
        <v>108</v>
      </c>
      <c r="H82" s="31">
        <f t="shared" si="10"/>
        <v>36</v>
      </c>
      <c r="I82" s="69">
        <f t="shared" si="10"/>
        <v>0</v>
      </c>
      <c r="J82" s="142">
        <f t="shared" si="10"/>
        <v>26</v>
      </c>
      <c r="K82" s="3" t="e">
        <f t="shared" si="10"/>
        <v>#REF!</v>
      </c>
      <c r="L82" s="47"/>
      <c r="M82" s="47"/>
      <c r="N82" s="47"/>
      <c r="O82" s="47"/>
      <c r="P82" s="47"/>
      <c r="R82" s="103"/>
      <c r="S82" s="103"/>
      <c r="T82" s="103"/>
    </row>
    <row r="83" spans="1:21" ht="24">
      <c r="A83" s="2"/>
      <c r="B83" s="2"/>
      <c r="C83" s="1"/>
      <c r="D83" s="242" t="s">
        <v>28</v>
      </c>
      <c r="E83" s="243">
        <f>SUM(E82:I82)</f>
        <v>202</v>
      </c>
      <c r="F83" s="28"/>
      <c r="G83" s="28"/>
      <c r="H83" s="28"/>
      <c r="I83" s="28"/>
      <c r="J83" s="28"/>
      <c r="L83" s="46"/>
      <c r="M83" s="46"/>
      <c r="N83" s="46"/>
      <c r="O83" s="46"/>
      <c r="P83" s="46"/>
      <c r="R83" s="149"/>
      <c r="S83" s="150"/>
      <c r="T83" s="150"/>
    </row>
    <row r="84" spans="1:21">
      <c r="A84" s="90"/>
      <c r="B84" s="90"/>
      <c r="C84" s="201" t="s">
        <v>84</v>
      </c>
      <c r="D84" s="170"/>
      <c r="E84" s="171"/>
      <c r="F84" s="28"/>
      <c r="G84" s="28"/>
      <c r="H84" s="28"/>
      <c r="I84" s="28"/>
      <c r="J84" s="28"/>
      <c r="L84" s="46"/>
      <c r="M84" s="46"/>
      <c r="N84" s="46"/>
      <c r="O84" s="46"/>
      <c r="P84" s="46"/>
      <c r="R84" s="177"/>
      <c r="S84" s="247" t="s">
        <v>116</v>
      </c>
      <c r="T84" s="178"/>
    </row>
    <row r="85" spans="1:21" ht="22.5" customHeight="1">
      <c r="A85" s="90"/>
      <c r="B85" s="90"/>
      <c r="C85" s="244" t="s">
        <v>70</v>
      </c>
      <c r="D85" s="250" t="s">
        <v>31</v>
      </c>
      <c r="E85" s="246" t="s">
        <v>14</v>
      </c>
      <c r="F85" s="246" t="s">
        <v>15</v>
      </c>
      <c r="G85" s="246" t="s">
        <v>16</v>
      </c>
      <c r="H85" s="246" t="s">
        <v>17</v>
      </c>
      <c r="I85" s="246" t="s">
        <v>32</v>
      </c>
      <c r="J85" s="246" t="s">
        <v>18</v>
      </c>
      <c r="K85" s="245"/>
      <c r="L85" s="246" t="s">
        <v>34</v>
      </c>
      <c r="M85" s="246" t="s">
        <v>79</v>
      </c>
      <c r="N85" s="246" t="s">
        <v>80</v>
      </c>
      <c r="O85" s="246" t="s">
        <v>81</v>
      </c>
      <c r="P85" s="246"/>
      <c r="Q85" s="246"/>
      <c r="R85" s="244" t="s">
        <v>9</v>
      </c>
      <c r="S85" s="244" t="s">
        <v>11</v>
      </c>
      <c r="T85" s="244" t="s">
        <v>10</v>
      </c>
    </row>
    <row r="86" spans="1:21" ht="54.75" customHeight="1">
      <c r="A86" s="90"/>
      <c r="B86" s="54"/>
      <c r="C86" s="165" t="s">
        <v>292</v>
      </c>
      <c r="D86" s="291"/>
      <c r="E86" s="292">
        <v>8</v>
      </c>
      <c r="F86" s="160"/>
      <c r="G86" s="213">
        <v>18</v>
      </c>
      <c r="H86" s="160"/>
      <c r="I86" s="160"/>
      <c r="J86" s="213">
        <v>3</v>
      </c>
      <c r="K86" s="293" t="e">
        <f>IF(AND(NOT(ISBLANK(#REF!)),OR(ISNA(MATCH(#REF!,#REF!,0)),#REF!="Podst")),"Podst?",IF(AND(NOT(ISBLANK(#REF!)),OR(ISNA(MATCH(#REF!,#REF!,0)),#REF!="Kier")),"Kier?",IF(AND(NOT(ISBLANK(#REF!)),OR(ISNA(MATCH(#REF!,#REF!,0)),#REF!="Inne")),"Inne?",SUM(E86:I86))))</f>
        <v>#REF!</v>
      </c>
      <c r="L86" s="160" t="s">
        <v>35</v>
      </c>
      <c r="M86" s="167"/>
      <c r="N86" s="160" t="s">
        <v>80</v>
      </c>
      <c r="O86" s="160"/>
      <c r="P86" s="183"/>
      <c r="Q86" s="183"/>
      <c r="R86" s="164" t="s">
        <v>243</v>
      </c>
      <c r="S86" s="164" t="s">
        <v>244</v>
      </c>
      <c r="T86" s="164" t="s">
        <v>245</v>
      </c>
    </row>
    <row r="87" spans="1:21" ht="48.6" customHeight="1">
      <c r="A87" s="90"/>
      <c r="B87" s="54"/>
      <c r="C87" s="229" t="s">
        <v>293</v>
      </c>
      <c r="D87" s="217"/>
      <c r="E87" s="217">
        <v>8</v>
      </c>
      <c r="F87" s="217"/>
      <c r="G87" s="217">
        <v>18</v>
      </c>
      <c r="H87" s="217"/>
      <c r="I87" s="217"/>
      <c r="J87" s="217">
        <v>3</v>
      </c>
      <c r="K87" s="218"/>
      <c r="L87" s="219" t="s">
        <v>35</v>
      </c>
      <c r="M87" s="219"/>
      <c r="N87" s="219" t="s">
        <v>80</v>
      </c>
      <c r="O87" s="221"/>
      <c r="P87" s="221"/>
      <c r="Q87" s="221"/>
      <c r="R87" s="249" t="s">
        <v>283</v>
      </c>
      <c r="S87" s="249" t="s">
        <v>284</v>
      </c>
      <c r="T87" s="249" t="s">
        <v>277</v>
      </c>
    </row>
    <row r="88" spans="1:21" ht="51.6" customHeight="1">
      <c r="A88" s="90"/>
      <c r="B88" s="54"/>
      <c r="C88" s="172" t="s">
        <v>27</v>
      </c>
      <c r="D88" s="179"/>
      <c r="E88" s="180"/>
      <c r="F88" s="181"/>
      <c r="G88" s="181"/>
      <c r="H88" s="181"/>
      <c r="I88" s="213">
        <v>12</v>
      </c>
      <c r="J88" s="213">
        <v>2</v>
      </c>
      <c r="K88" s="182"/>
      <c r="L88" s="160" t="s">
        <v>35</v>
      </c>
      <c r="M88" s="167"/>
      <c r="N88" s="160"/>
      <c r="O88" s="160" t="s">
        <v>81</v>
      </c>
      <c r="P88" s="183"/>
      <c r="Q88" s="183"/>
      <c r="R88" s="164" t="s">
        <v>246</v>
      </c>
      <c r="S88" s="164" t="s">
        <v>247</v>
      </c>
      <c r="T88" s="164" t="s">
        <v>248</v>
      </c>
    </row>
    <row r="89" spans="1:21" ht="54.75" customHeight="1">
      <c r="A89" s="90"/>
      <c r="B89" s="54"/>
      <c r="C89" s="229" t="s">
        <v>95</v>
      </c>
      <c r="D89" s="217"/>
      <c r="E89" s="217"/>
      <c r="F89" s="217"/>
      <c r="G89" s="217"/>
      <c r="H89" s="217"/>
      <c r="I89" s="217"/>
      <c r="J89" s="217">
        <v>15</v>
      </c>
      <c r="K89" s="218"/>
      <c r="L89" s="219" t="s">
        <v>35</v>
      </c>
      <c r="M89" s="219"/>
      <c r="N89" s="219" t="s">
        <v>80</v>
      </c>
      <c r="O89" s="221" t="s">
        <v>81</v>
      </c>
      <c r="P89" s="221"/>
      <c r="Q89" s="221"/>
      <c r="R89" s="249" t="s">
        <v>249</v>
      </c>
      <c r="S89" s="249" t="s">
        <v>250</v>
      </c>
      <c r="T89" s="249" t="s">
        <v>251</v>
      </c>
    </row>
    <row r="90" spans="1:21" ht="36.6" customHeight="1">
      <c r="A90" s="90"/>
      <c r="B90" s="54"/>
      <c r="C90" s="172" t="s">
        <v>94</v>
      </c>
      <c r="D90" s="179"/>
      <c r="E90" s="180"/>
      <c r="F90" s="181"/>
      <c r="G90" s="181"/>
      <c r="H90" s="181"/>
      <c r="I90" s="213">
        <v>4</v>
      </c>
      <c r="J90" s="213">
        <v>1</v>
      </c>
      <c r="K90" s="182"/>
      <c r="L90" s="160"/>
      <c r="M90" s="167"/>
      <c r="N90" s="160"/>
      <c r="O90" s="160" t="s">
        <v>81</v>
      </c>
      <c r="P90" s="183"/>
      <c r="Q90" s="183"/>
      <c r="R90" s="164" t="s">
        <v>252</v>
      </c>
      <c r="S90" s="164" t="s">
        <v>253</v>
      </c>
      <c r="T90" s="164" t="s">
        <v>254</v>
      </c>
    </row>
    <row r="91" spans="1:21">
      <c r="A91" s="90"/>
      <c r="B91" s="90"/>
      <c r="C91" s="184"/>
      <c r="D91" s="185"/>
      <c r="E91" s="186">
        <f t="shared" ref="E91:J91" si="11">SUM(E86:E90)</f>
        <v>16</v>
      </c>
      <c r="F91" s="197">
        <f t="shared" si="11"/>
        <v>0</v>
      </c>
      <c r="G91" s="197">
        <f t="shared" si="11"/>
        <v>36</v>
      </c>
      <c r="H91" s="197">
        <f t="shared" si="11"/>
        <v>0</v>
      </c>
      <c r="I91" s="198">
        <f t="shared" si="11"/>
        <v>16</v>
      </c>
      <c r="J91" s="196">
        <f t="shared" si="11"/>
        <v>24</v>
      </c>
      <c r="K91" s="188"/>
      <c r="L91" s="189"/>
      <c r="M91" s="189"/>
      <c r="N91" s="189"/>
      <c r="O91" s="187"/>
      <c r="P91" s="189"/>
      <c r="Q91" s="189"/>
      <c r="R91" s="187"/>
      <c r="S91" s="187"/>
      <c r="T91" s="187"/>
    </row>
    <row r="92" spans="1:21" ht="25.5" customHeight="1">
      <c r="A92" s="190"/>
      <c r="B92" s="190"/>
      <c r="C92" s="191"/>
      <c r="D92" s="242" t="s">
        <v>28</v>
      </c>
      <c r="E92" s="243">
        <f>SUM(E91:I91)</f>
        <v>68</v>
      </c>
      <c r="F92" s="192"/>
      <c r="G92" s="192"/>
      <c r="H92" s="192"/>
      <c r="I92" s="193"/>
      <c r="J92" s="193"/>
      <c r="K92" s="194"/>
      <c r="L92" s="195"/>
      <c r="M92" s="195"/>
      <c r="N92" s="195"/>
      <c r="O92" s="193"/>
      <c r="P92" s="195"/>
      <c r="Q92" s="195"/>
      <c r="R92" s="193"/>
      <c r="S92" s="193"/>
      <c r="T92" s="193"/>
    </row>
    <row r="93" spans="1:21">
      <c r="A93" s="1"/>
      <c r="B93" s="1"/>
      <c r="C93" s="1"/>
      <c r="D93" s="28"/>
      <c r="E93" s="28"/>
      <c r="F93" s="28"/>
      <c r="G93" s="28"/>
      <c r="H93" s="28"/>
      <c r="I93" s="28"/>
      <c r="J93" s="28"/>
      <c r="K93" s="1"/>
      <c r="L93" s="46"/>
      <c r="M93" s="46"/>
      <c r="N93" s="46"/>
      <c r="O93" s="46"/>
      <c r="P93" s="46"/>
    </row>
    <row r="94" spans="1:21">
      <c r="A94" s="1"/>
      <c r="B94" s="1"/>
      <c r="C94" s="126" t="s">
        <v>71</v>
      </c>
      <c r="D94" s="107"/>
      <c r="E94" s="107">
        <f t="shared" ref="E94:J94" si="12">SUM(E82,E71,E60,E50,E39,E30,E19,E91)</f>
        <v>564</v>
      </c>
      <c r="F94" s="107">
        <f t="shared" si="12"/>
        <v>314</v>
      </c>
      <c r="G94" s="107">
        <f t="shared" si="12"/>
        <v>538</v>
      </c>
      <c r="H94" s="107">
        <f t="shared" si="12"/>
        <v>62</v>
      </c>
      <c r="I94" s="107">
        <f t="shared" si="12"/>
        <v>16</v>
      </c>
      <c r="J94" s="154">
        <f t="shared" si="12"/>
        <v>210</v>
      </c>
      <c r="K94" s="108"/>
      <c r="L94" s="152"/>
      <c r="M94" s="152"/>
      <c r="N94" s="152"/>
      <c r="O94" s="152"/>
      <c r="P94" s="152"/>
      <c r="Q94" s="153"/>
      <c r="R94" s="153"/>
      <c r="S94" s="153"/>
    </row>
    <row r="95" spans="1:21" ht="24">
      <c r="A95" s="1"/>
      <c r="B95" s="1"/>
      <c r="C95" s="109"/>
      <c r="D95" s="130" t="s">
        <v>28</v>
      </c>
      <c r="E95" s="131">
        <f>SUM(E94:I94)</f>
        <v>1494</v>
      </c>
      <c r="F95" s="28"/>
      <c r="G95" s="28"/>
      <c r="H95" s="28"/>
      <c r="I95" s="28"/>
      <c r="J95" s="28"/>
      <c r="K95" s="1"/>
      <c r="L95" s="46"/>
      <c r="M95" s="46"/>
      <c r="N95" s="46"/>
      <c r="O95" s="46"/>
      <c r="P95" s="46"/>
    </row>
    <row r="96" spans="1:21" ht="15.75">
      <c r="A96" s="1"/>
      <c r="B96" s="1"/>
      <c r="C96" s="115" t="s">
        <v>39</v>
      </c>
      <c r="D96" s="110"/>
      <c r="E96" s="110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10"/>
    </row>
    <row r="97" spans="1:16">
      <c r="A97" s="1"/>
      <c r="B97" s="1"/>
      <c r="C97" s="111"/>
      <c r="D97" s="112"/>
      <c r="E97" s="113"/>
      <c r="F97" s="113"/>
      <c r="G97" s="113"/>
      <c r="H97" s="113"/>
      <c r="I97" s="113"/>
      <c r="J97" s="113"/>
      <c r="K97" s="114"/>
      <c r="L97" s="114"/>
      <c r="M97" s="114"/>
      <c r="N97" s="114"/>
      <c r="O97" s="114"/>
      <c r="P97" s="114"/>
    </row>
    <row r="98" spans="1:16" ht="25.5">
      <c r="A98" s="1"/>
      <c r="B98" s="1"/>
      <c r="C98" s="132" t="s">
        <v>72</v>
      </c>
      <c r="D98" s="116">
        <f>E95</f>
        <v>1494</v>
      </c>
      <c r="E98" s="28"/>
      <c r="F98" s="28"/>
      <c r="G98" s="28"/>
      <c r="H98" s="28"/>
      <c r="I98" s="28"/>
      <c r="J98" s="28"/>
      <c r="K98" s="1"/>
      <c r="L98" s="46"/>
      <c r="M98" s="46"/>
      <c r="N98" s="46"/>
      <c r="O98" s="46"/>
      <c r="P98" s="46"/>
    </row>
    <row r="99" spans="1:16">
      <c r="A99" s="1"/>
      <c r="B99" s="1"/>
      <c r="C99" s="122" t="s">
        <v>73</v>
      </c>
      <c r="D99" s="117">
        <v>81</v>
      </c>
    </row>
    <row r="100" spans="1:16">
      <c r="C100" s="122" t="s">
        <v>74</v>
      </c>
      <c r="D100" s="118">
        <f>SUM(D98:D99)</f>
        <v>1575</v>
      </c>
    </row>
    <row r="101" spans="1:16">
      <c r="C101" s="122" t="s">
        <v>40</v>
      </c>
      <c r="D101" s="118">
        <f>J94</f>
        <v>210</v>
      </c>
    </row>
    <row r="102" spans="1:16" ht="18.75" customHeight="1">
      <c r="C102" s="122" t="s">
        <v>75</v>
      </c>
      <c r="D102" s="117">
        <f>SUMIF(L10:L95,"=obi",J10:J95)</f>
        <v>64</v>
      </c>
    </row>
    <row r="103" spans="1:16" ht="25.5">
      <c r="C103" s="203" t="s">
        <v>93</v>
      </c>
      <c r="D103" s="119">
        <f>0.3*210</f>
        <v>63</v>
      </c>
    </row>
    <row r="104" spans="1:16" ht="25.5">
      <c r="C104" s="123" t="s">
        <v>76</v>
      </c>
      <c r="D104" s="120">
        <f>G94+H94</f>
        <v>600</v>
      </c>
    </row>
    <row r="105" spans="1:16" ht="25.5">
      <c r="C105" s="124" t="s">
        <v>77</v>
      </c>
      <c r="D105" s="120">
        <f>SUMIF(N10:N95,"=Prakt.",J10:J95)</f>
        <v>165</v>
      </c>
    </row>
    <row r="106" spans="1:16" ht="41.25" customHeight="1">
      <c r="C106" s="146" t="s">
        <v>82</v>
      </c>
      <c r="D106" s="120">
        <f>SUMIF(O10:O95,"=Bad.",J10:J95)</f>
        <v>149</v>
      </c>
    </row>
    <row r="107" spans="1:16" ht="42" customHeight="1">
      <c r="C107" s="147" t="s">
        <v>83</v>
      </c>
      <c r="D107" s="143">
        <f>D106/D101</f>
        <v>0.70952380952380956</v>
      </c>
    </row>
    <row r="108" spans="1:16" ht="25.5">
      <c r="C108" s="125" t="s">
        <v>78</v>
      </c>
      <c r="D108" s="121">
        <f>SUMIF(M10:M95,"=Podst.",J10:J95)</f>
        <v>35</v>
      </c>
    </row>
    <row r="110" spans="1:16" ht="132.75" customHeight="1">
      <c r="A110" s="173" t="s">
        <v>85</v>
      </c>
      <c r="B110" s="29"/>
      <c r="C110" s="248" t="s">
        <v>408</v>
      </c>
      <c r="K110" s="41"/>
      <c r="O110"/>
      <c r="P110"/>
    </row>
    <row r="111" spans="1:16" ht="386.25" customHeight="1">
      <c r="C111" s="367" t="s">
        <v>409</v>
      </c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</row>
    <row r="112" spans="1:16" ht="24.95" customHeight="1"/>
  </sheetData>
  <customSheetViews>
    <customSheetView guid="{23BBA355-E9EB-4838-8D76-4DD9D4B0A822}" hiddenRows="1" hiddenColumns="1" topLeftCell="C1">
      <selection activeCell="C9" sqref="C9"/>
      <pageMargins left="0.25" right="0.25" top="0.75" bottom="0.75" header="0.3" footer="0.3"/>
      <pageSetup paperSize="9" orientation="landscape" verticalDpi="300" r:id="rId1"/>
      <headerFooter alignWithMargins="0"/>
    </customSheetView>
    <customSheetView guid="{29736CA9-AFAA-4B91-9381-BED3A6394ADD}" showPageBreaks="1" hiddenRows="1" hiddenColumns="1" topLeftCell="C119">
      <selection activeCell="E105" sqref="E105"/>
      <pageMargins left="0.25" right="0.25" top="0.75" bottom="0.75" header="0.3" footer="0.3"/>
      <pageSetup paperSize="9" orientation="landscape" verticalDpi="300" r:id="rId2"/>
      <headerFooter alignWithMargins="0"/>
    </customSheetView>
  </customSheetViews>
  <mergeCells count="9">
    <mergeCell ref="D3:T3"/>
    <mergeCell ref="C111:P111"/>
    <mergeCell ref="R9:T9"/>
    <mergeCell ref="R62:T62"/>
    <mergeCell ref="R73:T73"/>
    <mergeCell ref="R52:T52"/>
    <mergeCell ref="R21:T21"/>
    <mergeCell ref="R32:T32"/>
    <mergeCell ref="R41:T41"/>
  </mergeCells>
  <phoneticPr fontId="0" type="noConversion"/>
  <conditionalFormatting sqref="T55 T82 T16 T28:T29 T38">
    <cfRule type="expression" dxfId="861" priority="1212" stopIfTrue="1">
      <formula>Q16="Inne?"</formula>
    </cfRule>
  </conditionalFormatting>
  <conditionalFormatting sqref="S82 S29 S18">
    <cfRule type="expression" dxfId="860" priority="1213" stopIfTrue="1">
      <formula>Q18="Kier?"</formula>
    </cfRule>
  </conditionalFormatting>
  <conditionalFormatting sqref="R82 R49 R28:R29 R38 R16 R18:T18">
    <cfRule type="expression" dxfId="859" priority="1214" stopIfTrue="1">
      <formula>Q16="Podst?"</formula>
    </cfRule>
  </conditionalFormatting>
  <conditionalFormatting sqref="P11 P28:P29 P13:P18 P23:P25 P34:P38 P43 P45 P47:P49 P54:P59 P75:P81 P64:P70">
    <cfRule type="expression" dxfId="858" priority="1215" stopIfTrue="1">
      <formula>AND(P11="*",L11="obi")</formula>
    </cfRule>
  </conditionalFormatting>
  <conditionalFormatting sqref="E72 E61 E51 E40">
    <cfRule type="cellIs" dxfId="857" priority="1217" stopIfTrue="1" operator="greaterThan">
      <formula>420</formula>
    </cfRule>
  </conditionalFormatting>
  <conditionalFormatting sqref="J82">
    <cfRule type="cellIs" dxfId="856" priority="1219" stopIfTrue="1" operator="between">
      <formula>27</formula>
      <formula>33</formula>
    </cfRule>
  </conditionalFormatting>
  <conditionalFormatting sqref="J71 J50 J30">
    <cfRule type="cellIs" dxfId="855" priority="1220" stopIfTrue="1" operator="between">
      <formula>26</formula>
      <formula>30</formula>
    </cfRule>
  </conditionalFormatting>
  <conditionalFormatting sqref="J72 J51 J31">
    <cfRule type="cellIs" dxfId="854" priority="1221" stopIfTrue="1" operator="between">
      <formula>60</formula>
      <formula>60</formula>
    </cfRule>
  </conditionalFormatting>
  <conditionalFormatting sqref="A81:A82 A43:A50 A11:A18 A23:A29 A56:A60 A64:A71 A34:A38">
    <cfRule type="cellIs" dxfId="853" priority="1222" stopIfTrue="1" operator="equal">
      <formula>"?"</formula>
    </cfRule>
  </conditionalFormatting>
  <conditionalFormatting sqref="B81:B82 B43:B50 B11:B18 B23:B29 B56:B60 B64:B71 B34:B38">
    <cfRule type="expression" dxfId="852" priority="1223" stopIfTrue="1">
      <formula>CELL("wiersz",B11)-TRUNC(CELL("wiersz",B11)/2)*2=0</formula>
    </cfRule>
  </conditionalFormatting>
  <conditionalFormatting sqref="J60 J39 J19">
    <cfRule type="cellIs" dxfId="851" priority="1216" stopIfTrue="1" operator="between">
      <formula>30</formula>
      <formula>33</formula>
    </cfRule>
  </conditionalFormatting>
  <conditionalFormatting sqref="P12">
    <cfRule type="expression" dxfId="850" priority="1181" stopIfTrue="1">
      <formula>AND(P12="*",L12="obi")</formula>
    </cfRule>
  </conditionalFormatting>
  <conditionalFormatting sqref="P26:P27">
    <cfRule type="expression" dxfId="849" priority="1177" stopIfTrue="1">
      <formula>AND(P26="*",L26="obi")</formula>
    </cfRule>
  </conditionalFormatting>
  <conditionalFormatting sqref="J50">
    <cfRule type="cellIs" dxfId="848" priority="1172" operator="lessThan">
      <formula>25</formula>
    </cfRule>
    <cfRule type="cellIs" dxfId="847" priority="1173" operator="lessThan">
      <formula>26</formula>
    </cfRule>
  </conditionalFormatting>
  <conditionalFormatting sqref="P44">
    <cfRule type="expression" dxfId="846" priority="1171" stopIfTrue="1">
      <formula>AND(P44="*",L44="obi")</formula>
    </cfRule>
  </conditionalFormatting>
  <conditionalFormatting sqref="T14">
    <cfRule type="expression" dxfId="845" priority="1116" stopIfTrue="1">
      <formula>Q14="Inne?"</formula>
    </cfRule>
  </conditionalFormatting>
  <conditionalFormatting sqref="P46">
    <cfRule type="expression" dxfId="844" priority="1167" stopIfTrue="1">
      <formula>AND(P46="*",L46="obi")</formula>
    </cfRule>
  </conditionalFormatting>
  <conditionalFormatting sqref="P43">
    <cfRule type="expression" dxfId="843" priority="1166" stopIfTrue="1">
      <formula>AND(P43="*",L43="obi")</formula>
    </cfRule>
  </conditionalFormatting>
  <conditionalFormatting sqref="P44">
    <cfRule type="expression" dxfId="842" priority="1165" stopIfTrue="1">
      <formula>AND(P44="*",L44="obi")</formula>
    </cfRule>
  </conditionalFormatting>
  <conditionalFormatting sqref="P45">
    <cfRule type="expression" dxfId="841" priority="1163" stopIfTrue="1">
      <formula>AND(P45="*",L45="obi")</formula>
    </cfRule>
  </conditionalFormatting>
  <conditionalFormatting sqref="P57">
    <cfRule type="expression" dxfId="840" priority="1159" stopIfTrue="1">
      <formula>AND(P57="*",L57="obi")</formula>
    </cfRule>
  </conditionalFormatting>
  <conditionalFormatting sqref="R24">
    <cfRule type="expression" dxfId="839" priority="1102" stopIfTrue="1">
      <formula>Q24="Podst?"</formula>
    </cfRule>
  </conditionalFormatting>
  <conditionalFormatting sqref="P46">
    <cfRule type="expression" dxfId="838" priority="1155" stopIfTrue="1">
      <formula>AND(P46="*",L46="obi")</formula>
    </cfRule>
  </conditionalFormatting>
  <conditionalFormatting sqref="S14">
    <cfRule type="expression" dxfId="837" priority="1117" stopIfTrue="1">
      <formula>Q14="Kier?"</formula>
    </cfRule>
  </conditionalFormatting>
  <conditionalFormatting sqref="P56">
    <cfRule type="expression" dxfId="836" priority="1151" stopIfTrue="1">
      <formula>AND(P56="*",L56="obi")</formula>
    </cfRule>
  </conditionalFormatting>
  <conditionalFormatting sqref="P59">
    <cfRule type="expression" dxfId="835" priority="1147" stopIfTrue="1">
      <formula>AND(P59="*",L59="obi")</formula>
    </cfRule>
  </conditionalFormatting>
  <conditionalFormatting sqref="S35">
    <cfRule type="expression" dxfId="834" priority="1085" stopIfTrue="1">
      <formula>Q35="Kier?"</formula>
    </cfRule>
  </conditionalFormatting>
  <conditionalFormatting sqref="P58">
    <cfRule type="expression" dxfId="833" priority="1140" stopIfTrue="1">
      <formula>AND(P58="*",L58="obi")</formula>
    </cfRule>
  </conditionalFormatting>
  <conditionalFormatting sqref="P57">
    <cfRule type="expression" dxfId="832" priority="1139" stopIfTrue="1">
      <formula>AND(P57="*",L57="obi")</formula>
    </cfRule>
  </conditionalFormatting>
  <conditionalFormatting sqref="P58">
    <cfRule type="expression" dxfId="831" priority="1128" stopIfTrue="1">
      <formula>AND(P58="*",L58="obi")</formula>
    </cfRule>
  </conditionalFormatting>
  <conditionalFormatting sqref="T11 T13">
    <cfRule type="expression" dxfId="830" priority="1125" stopIfTrue="1">
      <formula>Q11="Inne?"</formula>
    </cfRule>
  </conditionalFormatting>
  <conditionalFormatting sqref="S11 S13">
    <cfRule type="expression" dxfId="829" priority="1126" stopIfTrue="1">
      <formula>Q11="Kier?"</formula>
    </cfRule>
  </conditionalFormatting>
  <conditionalFormatting sqref="R11 R13">
    <cfRule type="expression" dxfId="828" priority="1127" stopIfTrue="1">
      <formula>Q11="Podst?"</formula>
    </cfRule>
  </conditionalFormatting>
  <conditionalFormatting sqref="T12">
    <cfRule type="expression" dxfId="827" priority="1122" stopIfTrue="1">
      <formula>Q12="Inne?"</formula>
    </cfRule>
  </conditionalFormatting>
  <conditionalFormatting sqref="S12">
    <cfRule type="expression" dxfId="826" priority="1123" stopIfTrue="1">
      <formula>Q12="Kier?"</formula>
    </cfRule>
  </conditionalFormatting>
  <conditionalFormatting sqref="R12">
    <cfRule type="expression" dxfId="825" priority="1124" stopIfTrue="1">
      <formula>Q12="Podst?"</formula>
    </cfRule>
  </conditionalFormatting>
  <conditionalFormatting sqref="T15">
    <cfRule type="expression" dxfId="824" priority="1119" stopIfTrue="1">
      <formula>Q15="Inne?"</formula>
    </cfRule>
  </conditionalFormatting>
  <conditionalFormatting sqref="S15">
    <cfRule type="expression" dxfId="823" priority="1120" stopIfTrue="1">
      <formula>Q15="Kier?"</formula>
    </cfRule>
  </conditionalFormatting>
  <conditionalFormatting sqref="R15">
    <cfRule type="expression" dxfId="822" priority="1121" stopIfTrue="1">
      <formula>Q15="Podst?"</formula>
    </cfRule>
  </conditionalFormatting>
  <conditionalFormatting sqref="R14">
    <cfRule type="expression" dxfId="821" priority="1118" stopIfTrue="1">
      <formula>Q14="Podst?"</formula>
    </cfRule>
  </conditionalFormatting>
  <conditionalFormatting sqref="T17">
    <cfRule type="expression" dxfId="820" priority="1113" stopIfTrue="1">
      <formula>Q17="Inne?"</formula>
    </cfRule>
  </conditionalFormatting>
  <conditionalFormatting sqref="S17">
    <cfRule type="expression" dxfId="819" priority="1114" stopIfTrue="1">
      <formula>Q17="Kier?"</formula>
    </cfRule>
  </conditionalFormatting>
  <conditionalFormatting sqref="R17">
    <cfRule type="expression" dxfId="818" priority="1115" stopIfTrue="1">
      <formula>Q17="Podst?"</formula>
    </cfRule>
  </conditionalFormatting>
  <conditionalFormatting sqref="S16">
    <cfRule type="expression" dxfId="817" priority="1112" stopIfTrue="1">
      <formula>Q16="Kier?"</formula>
    </cfRule>
  </conditionalFormatting>
  <conditionalFormatting sqref="T23">
    <cfRule type="expression" dxfId="816" priority="1109" stopIfTrue="1">
      <formula>Q23="Inne?"</formula>
    </cfRule>
  </conditionalFormatting>
  <conditionalFormatting sqref="S23">
    <cfRule type="expression" dxfId="815" priority="1110" stopIfTrue="1">
      <formula>Q23="Kier?"</formula>
    </cfRule>
  </conditionalFormatting>
  <conditionalFormatting sqref="R23">
    <cfRule type="expression" dxfId="814" priority="1111" stopIfTrue="1">
      <formula>Q23="Podst?"</formula>
    </cfRule>
  </conditionalFormatting>
  <conditionalFormatting sqref="T36">
    <cfRule type="expression" dxfId="813" priority="1106" stopIfTrue="1">
      <formula>Q36="Inne?"</formula>
    </cfRule>
  </conditionalFormatting>
  <conditionalFormatting sqref="S36">
    <cfRule type="expression" dxfId="812" priority="1107" stopIfTrue="1">
      <formula>Q36="Kier?"</formula>
    </cfRule>
  </conditionalFormatting>
  <conditionalFormatting sqref="R36">
    <cfRule type="expression" dxfId="811" priority="1108" stopIfTrue="1">
      <formula>Q36="Podst?"</formula>
    </cfRule>
  </conditionalFormatting>
  <conditionalFormatting sqref="T24">
    <cfRule type="expression" dxfId="810" priority="1100" stopIfTrue="1">
      <formula>Q24="Inne?"</formula>
    </cfRule>
  </conditionalFormatting>
  <conditionalFormatting sqref="S24">
    <cfRule type="expression" dxfId="809" priority="1101" stopIfTrue="1">
      <formula>Q24="Kier?"</formula>
    </cfRule>
  </conditionalFormatting>
  <conditionalFormatting sqref="R26">
    <cfRule type="expression" dxfId="808" priority="1103" stopIfTrue="1">
      <formula>Q9="Podst?"</formula>
    </cfRule>
  </conditionalFormatting>
  <conditionalFormatting sqref="S26">
    <cfRule type="expression" dxfId="807" priority="1104" stopIfTrue="1">
      <formula>Q9="Kier?"</formula>
    </cfRule>
  </conditionalFormatting>
  <conditionalFormatting sqref="T26 T16">
    <cfRule type="expression" dxfId="806" priority="1105" stopIfTrue="1">
      <formula>Q1048575="Inne?"</formula>
    </cfRule>
  </conditionalFormatting>
  <conditionalFormatting sqref="T25">
    <cfRule type="expression" dxfId="805" priority="1097" stopIfTrue="1">
      <formula>Q25="Inne?"</formula>
    </cfRule>
  </conditionalFormatting>
  <conditionalFormatting sqref="S25">
    <cfRule type="expression" dxfId="804" priority="1098" stopIfTrue="1">
      <formula>Q25="Kier?"</formula>
    </cfRule>
  </conditionalFormatting>
  <conditionalFormatting sqref="R25">
    <cfRule type="expression" dxfId="803" priority="1099" stopIfTrue="1">
      <formula>Q25="Podst?"</formula>
    </cfRule>
  </conditionalFormatting>
  <conditionalFormatting sqref="T27">
    <cfRule type="expression" dxfId="802" priority="1094" stopIfTrue="1">
      <formula>Q27="Inne?"</formula>
    </cfRule>
  </conditionalFormatting>
  <conditionalFormatting sqref="S27">
    <cfRule type="expression" dxfId="801" priority="1095" stopIfTrue="1">
      <formula>Q27="Kier?"</formula>
    </cfRule>
  </conditionalFormatting>
  <conditionalFormatting sqref="R27">
    <cfRule type="expression" dxfId="800" priority="1096" stopIfTrue="1">
      <formula>Q27="Podst?"</formula>
    </cfRule>
  </conditionalFormatting>
  <conditionalFormatting sqref="S38">
    <cfRule type="expression" dxfId="799" priority="1090" stopIfTrue="1">
      <formula>Q38="Kier?"</formula>
    </cfRule>
  </conditionalFormatting>
  <conditionalFormatting sqref="T34">
    <cfRule type="expression" dxfId="798" priority="1087" stopIfTrue="1">
      <formula>Q34="Inne?"</formula>
    </cfRule>
  </conditionalFormatting>
  <conditionalFormatting sqref="S34">
    <cfRule type="expression" dxfId="797" priority="1088" stopIfTrue="1">
      <formula>Q34="Kier?"</formula>
    </cfRule>
  </conditionalFormatting>
  <conditionalFormatting sqref="R34">
    <cfRule type="expression" dxfId="796" priority="1089" stopIfTrue="1">
      <formula>Q34="Podst?"</formula>
    </cfRule>
  </conditionalFormatting>
  <conditionalFormatting sqref="T35">
    <cfRule type="expression" dxfId="795" priority="1084" stopIfTrue="1">
      <formula>Q35="Inne?"</formula>
    </cfRule>
  </conditionalFormatting>
  <conditionalFormatting sqref="R35">
    <cfRule type="expression" dxfId="794" priority="1086" stopIfTrue="1">
      <formula>Q35="Podst?"</formula>
    </cfRule>
  </conditionalFormatting>
  <conditionalFormatting sqref="T43">
    <cfRule type="expression" dxfId="793" priority="1078" stopIfTrue="1">
      <formula>Q43="Inne?"</formula>
    </cfRule>
  </conditionalFormatting>
  <conditionalFormatting sqref="S43">
    <cfRule type="expression" dxfId="792" priority="1079" stopIfTrue="1">
      <formula>Q43="Kier?"</formula>
    </cfRule>
  </conditionalFormatting>
  <conditionalFormatting sqref="R43">
    <cfRule type="expression" dxfId="791" priority="1080" stopIfTrue="1">
      <formula>Q43="Podst?"</formula>
    </cfRule>
  </conditionalFormatting>
  <conditionalFormatting sqref="S49">
    <cfRule type="expression" dxfId="790" priority="1074" stopIfTrue="1">
      <formula>Q49="Kier?"</formula>
    </cfRule>
  </conditionalFormatting>
  <conditionalFormatting sqref="T46">
    <cfRule type="expression" dxfId="789" priority="1065" stopIfTrue="1">
      <formula>Q46="Inne?"</formula>
    </cfRule>
  </conditionalFormatting>
  <conditionalFormatting sqref="S46">
    <cfRule type="expression" dxfId="788" priority="1066" stopIfTrue="1">
      <formula>Q46="Kier?"</formula>
    </cfRule>
  </conditionalFormatting>
  <conditionalFormatting sqref="R46">
    <cfRule type="expression" dxfId="787" priority="1067" stopIfTrue="1">
      <formula>Q46="Podst?"</formula>
    </cfRule>
  </conditionalFormatting>
  <conditionalFormatting sqref="T45">
    <cfRule type="expression" dxfId="786" priority="1062" stopIfTrue="1">
      <formula>Q45="Inne?"</formula>
    </cfRule>
  </conditionalFormatting>
  <conditionalFormatting sqref="S45">
    <cfRule type="expression" dxfId="785" priority="1063" stopIfTrue="1">
      <formula>Q45="Kier?"</formula>
    </cfRule>
  </conditionalFormatting>
  <conditionalFormatting sqref="R45">
    <cfRule type="expression" dxfId="784" priority="1064" stopIfTrue="1">
      <formula>Q45="Podst?"</formula>
    </cfRule>
  </conditionalFormatting>
  <conditionalFormatting sqref="T48">
    <cfRule type="expression" dxfId="783" priority="1056" stopIfTrue="1">
      <formula>Q48="Inne?"</formula>
    </cfRule>
  </conditionalFormatting>
  <conditionalFormatting sqref="S48">
    <cfRule type="expression" dxfId="782" priority="1057" stopIfTrue="1">
      <formula>Q48="Kier?"</formula>
    </cfRule>
  </conditionalFormatting>
  <conditionalFormatting sqref="R48">
    <cfRule type="expression" dxfId="781" priority="1058" stopIfTrue="1">
      <formula>Q48="Podst?"</formula>
    </cfRule>
  </conditionalFormatting>
  <conditionalFormatting sqref="T49">
    <cfRule type="expression" dxfId="780" priority="1055" stopIfTrue="1">
      <formula>Q49="Inne?"</formula>
    </cfRule>
  </conditionalFormatting>
  <conditionalFormatting sqref="T56">
    <cfRule type="expression" dxfId="779" priority="1047" stopIfTrue="1">
      <formula>Q56="Inne?"</formula>
    </cfRule>
  </conditionalFormatting>
  <conditionalFormatting sqref="S56">
    <cfRule type="expression" dxfId="778" priority="1048" stopIfTrue="1">
      <formula>Q56="Kier?"</formula>
    </cfRule>
  </conditionalFormatting>
  <conditionalFormatting sqref="R56">
    <cfRule type="expression" dxfId="777" priority="1049" stopIfTrue="1">
      <formula>Q56="Podst?"</formula>
    </cfRule>
  </conditionalFormatting>
  <conditionalFormatting sqref="T65">
    <cfRule type="expression" dxfId="776" priority="1044" stopIfTrue="1">
      <formula>Q65="Inne?"</formula>
    </cfRule>
  </conditionalFormatting>
  <conditionalFormatting sqref="S65">
    <cfRule type="expression" dxfId="775" priority="1045" stopIfTrue="1">
      <formula>Q65="Kier?"</formula>
    </cfRule>
  </conditionalFormatting>
  <conditionalFormatting sqref="R65">
    <cfRule type="expression" dxfId="774" priority="1046" stopIfTrue="1">
      <formula>Q65="Podst?"</formula>
    </cfRule>
  </conditionalFormatting>
  <conditionalFormatting sqref="T77">
    <cfRule type="expression" dxfId="773" priority="1032" stopIfTrue="1">
      <formula>Q77="Inne?"</formula>
    </cfRule>
  </conditionalFormatting>
  <conditionalFormatting sqref="S77">
    <cfRule type="expression" dxfId="772" priority="1033" stopIfTrue="1">
      <formula>Q77="Kier?"</formula>
    </cfRule>
  </conditionalFormatting>
  <conditionalFormatting sqref="R77">
    <cfRule type="expression" dxfId="771" priority="1034" stopIfTrue="1">
      <formula>Q77="Podst?"</formula>
    </cfRule>
  </conditionalFormatting>
  <conditionalFormatting sqref="T70">
    <cfRule type="expression" dxfId="770" priority="1029" stopIfTrue="1">
      <formula>Q70="Inne?"</formula>
    </cfRule>
  </conditionalFormatting>
  <conditionalFormatting sqref="S70">
    <cfRule type="expression" dxfId="769" priority="1030" stopIfTrue="1">
      <formula>Q70="Kier?"</formula>
    </cfRule>
  </conditionalFormatting>
  <conditionalFormatting sqref="R70">
    <cfRule type="expression" dxfId="768" priority="1031" stopIfTrue="1">
      <formula>Q70="Podst?"</formula>
    </cfRule>
  </conditionalFormatting>
  <conditionalFormatting sqref="S28">
    <cfRule type="expression" dxfId="767" priority="1010" stopIfTrue="1">
      <formula>Q28="Kier?"</formula>
    </cfRule>
  </conditionalFormatting>
  <conditionalFormatting sqref="T11">
    <cfRule type="expression" dxfId="766" priority="1009" stopIfTrue="1">
      <formula>Q11="Inne?"</formula>
    </cfRule>
  </conditionalFormatting>
  <conditionalFormatting sqref="S11">
    <cfRule type="expression" dxfId="765" priority="1008" stopIfTrue="1">
      <formula>Q11="Kier?"</formula>
    </cfRule>
  </conditionalFormatting>
  <conditionalFormatting sqref="R11">
    <cfRule type="expression" dxfId="764" priority="1007" stopIfTrue="1">
      <formula>Q11="Podst?"</formula>
    </cfRule>
  </conditionalFormatting>
  <conditionalFormatting sqref="T12">
    <cfRule type="expression" dxfId="763" priority="1006" stopIfTrue="1">
      <formula>Q12="Inne?"</formula>
    </cfRule>
  </conditionalFormatting>
  <conditionalFormatting sqref="S12">
    <cfRule type="expression" dxfId="762" priority="1005" stopIfTrue="1">
      <formula>Q12="Kier?"</formula>
    </cfRule>
  </conditionalFormatting>
  <conditionalFormatting sqref="R12">
    <cfRule type="expression" dxfId="761" priority="1004" stopIfTrue="1">
      <formula>Q12="Podst?"</formula>
    </cfRule>
  </conditionalFormatting>
  <conditionalFormatting sqref="T13">
    <cfRule type="expression" dxfId="760" priority="1003" stopIfTrue="1">
      <formula>Q13="Inne?"</formula>
    </cfRule>
  </conditionalFormatting>
  <conditionalFormatting sqref="S13">
    <cfRule type="expression" dxfId="759" priority="1002" stopIfTrue="1">
      <formula>Q13="Kier?"</formula>
    </cfRule>
  </conditionalFormatting>
  <conditionalFormatting sqref="R13">
    <cfRule type="expression" dxfId="758" priority="1001" stopIfTrue="1">
      <formula>Q13="Podst?"</formula>
    </cfRule>
  </conditionalFormatting>
  <conditionalFormatting sqref="T14">
    <cfRule type="expression" dxfId="757" priority="1000" stopIfTrue="1">
      <formula>Q14="Inne?"</formula>
    </cfRule>
  </conditionalFormatting>
  <conditionalFormatting sqref="S14">
    <cfRule type="expression" dxfId="756" priority="999" stopIfTrue="1">
      <formula>Q14="Kier?"</formula>
    </cfRule>
  </conditionalFormatting>
  <conditionalFormatting sqref="R14">
    <cfRule type="expression" dxfId="755" priority="998" stopIfTrue="1">
      <formula>Q14="Podst?"</formula>
    </cfRule>
  </conditionalFormatting>
  <conditionalFormatting sqref="T15">
    <cfRule type="expression" dxfId="754" priority="997" stopIfTrue="1">
      <formula>Q15="Inne?"</formula>
    </cfRule>
  </conditionalFormatting>
  <conditionalFormatting sqref="S15">
    <cfRule type="expression" dxfId="753" priority="996" stopIfTrue="1">
      <formula>Q15="Kier?"</formula>
    </cfRule>
  </conditionalFormatting>
  <conditionalFormatting sqref="R15">
    <cfRule type="expression" dxfId="752" priority="995" stopIfTrue="1">
      <formula>Q15="Podst?"</formula>
    </cfRule>
  </conditionalFormatting>
  <conditionalFormatting sqref="S16">
    <cfRule type="expression" dxfId="751" priority="994" stopIfTrue="1">
      <formula>Q16="Kier?"</formula>
    </cfRule>
  </conditionalFormatting>
  <conditionalFormatting sqref="T17">
    <cfRule type="expression" dxfId="750" priority="993" stopIfTrue="1">
      <formula>Q17="Inne?"</formula>
    </cfRule>
  </conditionalFormatting>
  <conditionalFormatting sqref="S17">
    <cfRule type="expression" dxfId="749" priority="992" stopIfTrue="1">
      <formula>Q17="Kier?"</formula>
    </cfRule>
  </conditionalFormatting>
  <conditionalFormatting sqref="R17">
    <cfRule type="expression" dxfId="748" priority="991" stopIfTrue="1">
      <formula>Q17="Podst?"</formula>
    </cfRule>
  </conditionalFormatting>
  <conditionalFormatting sqref="T23">
    <cfRule type="expression" dxfId="747" priority="990" stopIfTrue="1">
      <formula>Q23="Inne?"</formula>
    </cfRule>
  </conditionalFormatting>
  <conditionalFormatting sqref="S23">
    <cfRule type="expression" dxfId="746" priority="989" stopIfTrue="1">
      <formula>Q23="Kier?"</formula>
    </cfRule>
  </conditionalFormatting>
  <conditionalFormatting sqref="R23">
    <cfRule type="expression" dxfId="745" priority="988" stopIfTrue="1">
      <formula>Q23="Podst?"</formula>
    </cfRule>
  </conditionalFormatting>
  <conditionalFormatting sqref="T24">
    <cfRule type="expression" dxfId="744" priority="987" stopIfTrue="1">
      <formula>Q24="Inne?"</formula>
    </cfRule>
  </conditionalFormatting>
  <conditionalFormatting sqref="S24">
    <cfRule type="expression" dxfId="743" priority="986" stopIfTrue="1">
      <formula>Q24="Kier?"</formula>
    </cfRule>
  </conditionalFormatting>
  <conditionalFormatting sqref="R24">
    <cfRule type="expression" dxfId="742" priority="985" stopIfTrue="1">
      <formula>Q24="Podst?"</formula>
    </cfRule>
  </conditionalFormatting>
  <conditionalFormatting sqref="T25">
    <cfRule type="expression" dxfId="741" priority="984" stopIfTrue="1">
      <formula>Q25="Inne?"</formula>
    </cfRule>
  </conditionalFormatting>
  <conditionalFormatting sqref="S25">
    <cfRule type="expression" dxfId="740" priority="983" stopIfTrue="1">
      <formula>Q25="Kier?"</formula>
    </cfRule>
  </conditionalFormatting>
  <conditionalFormatting sqref="R25">
    <cfRule type="expression" dxfId="739" priority="982" stopIfTrue="1">
      <formula>Q25="Podst?"</formula>
    </cfRule>
  </conditionalFormatting>
  <conditionalFormatting sqref="T26">
    <cfRule type="expression" dxfId="738" priority="981" stopIfTrue="1">
      <formula>Q26="Inne?"</formula>
    </cfRule>
  </conditionalFormatting>
  <conditionalFormatting sqref="S26">
    <cfRule type="expression" dxfId="737" priority="980" stopIfTrue="1">
      <formula>Q26="Kier?"</formula>
    </cfRule>
  </conditionalFormatting>
  <conditionalFormatting sqref="R26">
    <cfRule type="expression" dxfId="736" priority="979" stopIfTrue="1">
      <formula>Q26="Podst?"</formula>
    </cfRule>
  </conditionalFormatting>
  <conditionalFormatting sqref="T27">
    <cfRule type="expression" dxfId="735" priority="978" stopIfTrue="1">
      <formula>Q27="Inne?"</formula>
    </cfRule>
  </conditionalFormatting>
  <conditionalFormatting sqref="S27">
    <cfRule type="expression" dxfId="734" priority="977" stopIfTrue="1">
      <formula>Q27="Kier?"</formula>
    </cfRule>
  </conditionalFormatting>
  <conditionalFormatting sqref="R27">
    <cfRule type="expression" dxfId="733" priority="976" stopIfTrue="1">
      <formula>Q27="Podst?"</formula>
    </cfRule>
  </conditionalFormatting>
  <conditionalFormatting sqref="S28">
    <cfRule type="expression" dxfId="732" priority="975" stopIfTrue="1">
      <formula>Q28="Kier?"</formula>
    </cfRule>
  </conditionalFormatting>
  <conditionalFormatting sqref="T34">
    <cfRule type="expression" dxfId="731" priority="974" stopIfTrue="1">
      <formula>Q34="Inne?"</formula>
    </cfRule>
  </conditionalFormatting>
  <conditionalFormatting sqref="S34">
    <cfRule type="expression" dxfId="730" priority="973" stopIfTrue="1">
      <formula>Q34="Kier?"</formula>
    </cfRule>
  </conditionalFormatting>
  <conditionalFormatting sqref="R34">
    <cfRule type="expression" dxfId="729" priority="972" stopIfTrue="1">
      <formula>Q34="Podst?"</formula>
    </cfRule>
  </conditionalFormatting>
  <conditionalFormatting sqref="T35">
    <cfRule type="expression" dxfId="728" priority="971" stopIfTrue="1">
      <formula>Q35="Inne?"</formula>
    </cfRule>
  </conditionalFormatting>
  <conditionalFormatting sqref="S35">
    <cfRule type="expression" dxfId="727" priority="970" stopIfTrue="1">
      <formula>Q35="Kier?"</formula>
    </cfRule>
  </conditionalFormatting>
  <conditionalFormatting sqref="R35">
    <cfRule type="expression" dxfId="726" priority="969" stopIfTrue="1">
      <formula>Q35="Podst?"</formula>
    </cfRule>
  </conditionalFormatting>
  <conditionalFormatting sqref="T35">
    <cfRule type="expression" dxfId="725" priority="968" stopIfTrue="1">
      <formula>Q35="Inne?"</formula>
    </cfRule>
  </conditionalFormatting>
  <conditionalFormatting sqref="S35">
    <cfRule type="expression" dxfId="724" priority="967" stopIfTrue="1">
      <formula>Q35="Kier?"</formula>
    </cfRule>
  </conditionalFormatting>
  <conditionalFormatting sqref="R35">
    <cfRule type="expression" dxfId="723" priority="966" stopIfTrue="1">
      <formula>Q35="Podst?"</formula>
    </cfRule>
  </conditionalFormatting>
  <conditionalFormatting sqref="S36">
    <cfRule type="expression" dxfId="722" priority="965" stopIfTrue="1">
      <formula>Q36="Kier?"</formula>
    </cfRule>
  </conditionalFormatting>
  <conditionalFormatting sqref="R36">
    <cfRule type="expression" dxfId="721" priority="964" stopIfTrue="1">
      <formula>Q36="Podst?"</formula>
    </cfRule>
  </conditionalFormatting>
  <conditionalFormatting sqref="S38">
    <cfRule type="expression" dxfId="720" priority="963" stopIfTrue="1">
      <formula>Q38="Kier?"</formula>
    </cfRule>
  </conditionalFormatting>
  <conditionalFormatting sqref="T43">
    <cfRule type="expression" dxfId="719" priority="962" stopIfTrue="1">
      <formula>Q43="Inne?"</formula>
    </cfRule>
  </conditionalFormatting>
  <conditionalFormatting sqref="S43">
    <cfRule type="expression" dxfId="718" priority="961" stopIfTrue="1">
      <formula>Q43="Kier?"</formula>
    </cfRule>
  </conditionalFormatting>
  <conditionalFormatting sqref="R43">
    <cfRule type="expression" dxfId="717" priority="960" stopIfTrue="1">
      <formula>Q43="Podst?"</formula>
    </cfRule>
  </conditionalFormatting>
  <conditionalFormatting sqref="T45">
    <cfRule type="expression" dxfId="716" priority="959" stopIfTrue="1">
      <formula>Q45="Inne?"</formula>
    </cfRule>
  </conditionalFormatting>
  <conditionalFormatting sqref="T46">
    <cfRule type="expression" dxfId="715" priority="958" stopIfTrue="1">
      <formula>Q46="Inne?"</formula>
    </cfRule>
  </conditionalFormatting>
  <conditionalFormatting sqref="S46">
    <cfRule type="expression" dxfId="714" priority="957" stopIfTrue="1">
      <formula>Q46="Kier?"</formula>
    </cfRule>
  </conditionalFormatting>
  <conditionalFormatting sqref="R46">
    <cfRule type="expression" dxfId="713" priority="956" stopIfTrue="1">
      <formula>Q46="Podst?"</formula>
    </cfRule>
  </conditionalFormatting>
  <conditionalFormatting sqref="R48">
    <cfRule type="expression" dxfId="712" priority="952" stopIfTrue="1">
      <formula>Q48="Podst?"</formula>
    </cfRule>
  </conditionalFormatting>
  <conditionalFormatting sqref="T49">
    <cfRule type="expression" dxfId="711" priority="951" stopIfTrue="1">
      <formula>Q49="Inne?"</formula>
    </cfRule>
  </conditionalFormatting>
  <conditionalFormatting sqref="S49">
    <cfRule type="expression" dxfId="710" priority="950" stopIfTrue="1">
      <formula>Q49="Kier?"</formula>
    </cfRule>
  </conditionalFormatting>
  <conditionalFormatting sqref="T56">
    <cfRule type="expression" dxfId="709" priority="949" stopIfTrue="1">
      <formula>Q56="Inne?"</formula>
    </cfRule>
  </conditionalFormatting>
  <conditionalFormatting sqref="S56">
    <cfRule type="expression" dxfId="708" priority="948" stopIfTrue="1">
      <formula>Q56="Kier?"</formula>
    </cfRule>
  </conditionalFormatting>
  <conditionalFormatting sqref="R56">
    <cfRule type="expression" dxfId="707" priority="947" stopIfTrue="1">
      <formula>Q56="Podst?"</formula>
    </cfRule>
  </conditionalFormatting>
  <conditionalFormatting sqref="T65">
    <cfRule type="expression" dxfId="706" priority="946" stopIfTrue="1">
      <formula>Q65="Inne?"</formula>
    </cfRule>
  </conditionalFormatting>
  <conditionalFormatting sqref="S65">
    <cfRule type="expression" dxfId="705" priority="945" stopIfTrue="1">
      <formula>Q65="Kier?"</formula>
    </cfRule>
  </conditionalFormatting>
  <conditionalFormatting sqref="R65">
    <cfRule type="expression" dxfId="704" priority="944" stopIfTrue="1">
      <formula>Q65="Podst?"</formula>
    </cfRule>
  </conditionalFormatting>
  <conditionalFormatting sqref="T70">
    <cfRule type="expression" dxfId="703" priority="943" stopIfTrue="1">
      <formula>Q70="Inne?"</formula>
    </cfRule>
  </conditionalFormatting>
  <conditionalFormatting sqref="S70">
    <cfRule type="expression" dxfId="702" priority="942" stopIfTrue="1">
      <formula>Q70="Kier?"</formula>
    </cfRule>
  </conditionalFormatting>
  <conditionalFormatting sqref="R70">
    <cfRule type="expression" dxfId="701" priority="941" stopIfTrue="1">
      <formula>Q70="Podst?"</formula>
    </cfRule>
  </conditionalFormatting>
  <conditionalFormatting sqref="T15">
    <cfRule type="expression" dxfId="700" priority="937" stopIfTrue="1">
      <formula>Q15="Inne?"</formula>
    </cfRule>
  </conditionalFormatting>
  <conditionalFormatting sqref="R15">
    <cfRule type="expression" dxfId="699" priority="936" stopIfTrue="1">
      <formula>Q15="Podst?"</formula>
    </cfRule>
  </conditionalFormatting>
  <conditionalFormatting sqref="S15">
    <cfRule type="expression" dxfId="698" priority="935" stopIfTrue="1">
      <formula>Q15="Kier?"</formula>
    </cfRule>
  </conditionalFormatting>
  <conditionalFormatting sqref="S15">
    <cfRule type="expression" dxfId="697" priority="934" stopIfTrue="1">
      <formula>Q15="Kier?"</formula>
    </cfRule>
  </conditionalFormatting>
  <conditionalFormatting sqref="T16">
    <cfRule type="expression" dxfId="696" priority="933" stopIfTrue="1">
      <formula>Q16="Inne?"</formula>
    </cfRule>
  </conditionalFormatting>
  <conditionalFormatting sqref="S16">
    <cfRule type="expression" dxfId="695" priority="932" stopIfTrue="1">
      <formula>Q16="Kier?"</formula>
    </cfRule>
  </conditionalFormatting>
  <conditionalFormatting sqref="R16">
    <cfRule type="expression" dxfId="694" priority="931" stopIfTrue="1">
      <formula>Q16="Podst?"</formula>
    </cfRule>
  </conditionalFormatting>
  <conditionalFormatting sqref="T16">
    <cfRule type="expression" dxfId="693" priority="930" stopIfTrue="1">
      <formula>Q16="Inne?"</formula>
    </cfRule>
  </conditionalFormatting>
  <conditionalFormatting sqref="S16">
    <cfRule type="expression" dxfId="692" priority="929" stopIfTrue="1">
      <formula>Q16="Kier?"</formula>
    </cfRule>
  </conditionalFormatting>
  <conditionalFormatting sqref="R16">
    <cfRule type="expression" dxfId="691" priority="928" stopIfTrue="1">
      <formula>Q16="Podst?"</formula>
    </cfRule>
  </conditionalFormatting>
  <conditionalFormatting sqref="S17">
    <cfRule type="expression" dxfId="690" priority="927" stopIfTrue="1">
      <formula>Q17="Kier?"</formula>
    </cfRule>
  </conditionalFormatting>
  <conditionalFormatting sqref="R17">
    <cfRule type="expression" dxfId="689" priority="926" stopIfTrue="1">
      <formula>Q17="Podst?"</formula>
    </cfRule>
  </conditionalFormatting>
  <conditionalFormatting sqref="T18">
    <cfRule type="expression" dxfId="688" priority="925" stopIfTrue="1">
      <formula>Q18="Inne?"</formula>
    </cfRule>
  </conditionalFormatting>
  <conditionalFormatting sqref="S18">
    <cfRule type="expression" dxfId="687" priority="924" stopIfTrue="1">
      <formula>Q18="Kier?"</formula>
    </cfRule>
  </conditionalFormatting>
  <conditionalFormatting sqref="S18">
    <cfRule type="expression" dxfId="686" priority="923" stopIfTrue="1">
      <formula>Q18="Kier?"</formula>
    </cfRule>
  </conditionalFormatting>
  <conditionalFormatting sqref="T18">
    <cfRule type="expression" dxfId="685" priority="922" stopIfTrue="1">
      <formula>Q18="Inne?"</formula>
    </cfRule>
  </conditionalFormatting>
  <conditionalFormatting sqref="S18">
    <cfRule type="expression" dxfId="684" priority="921" stopIfTrue="1">
      <formula>Q18="Kier?"</formula>
    </cfRule>
  </conditionalFormatting>
  <conditionalFormatting sqref="R18">
    <cfRule type="expression" dxfId="683" priority="920" stopIfTrue="1">
      <formula>Q18="Podst?"</formula>
    </cfRule>
  </conditionalFormatting>
  <conditionalFormatting sqref="T18">
    <cfRule type="expression" dxfId="682" priority="919" stopIfTrue="1">
      <formula>Q18="Inne?"</formula>
    </cfRule>
  </conditionalFormatting>
  <conditionalFormatting sqref="S18">
    <cfRule type="expression" dxfId="681" priority="918" stopIfTrue="1">
      <formula>Q18="Kier?"</formula>
    </cfRule>
  </conditionalFormatting>
  <conditionalFormatting sqref="R18">
    <cfRule type="expression" dxfId="680" priority="917" stopIfTrue="1">
      <formula>Q18="Podst?"</formula>
    </cfRule>
  </conditionalFormatting>
  <conditionalFormatting sqref="T24">
    <cfRule type="expression" dxfId="679" priority="916" stopIfTrue="1">
      <formula>Q24="Inne?"</formula>
    </cfRule>
  </conditionalFormatting>
  <conditionalFormatting sqref="R24">
    <cfRule type="expression" dxfId="678" priority="915" stopIfTrue="1">
      <formula>Q24="Podst?"</formula>
    </cfRule>
  </conditionalFormatting>
  <conditionalFormatting sqref="S24">
    <cfRule type="expression" dxfId="677" priority="914" stopIfTrue="1">
      <formula>Q24="Kier?"</formula>
    </cfRule>
  </conditionalFormatting>
  <conditionalFormatting sqref="S24">
    <cfRule type="expression" dxfId="676" priority="913" stopIfTrue="1">
      <formula>Q24="Kier?"</formula>
    </cfRule>
  </conditionalFormatting>
  <conditionalFormatting sqref="R27">
    <cfRule type="expression" dxfId="675" priority="912" stopIfTrue="1">
      <formula>Q10="Podst?"</formula>
    </cfRule>
  </conditionalFormatting>
  <conditionalFormatting sqref="S27">
    <cfRule type="expression" dxfId="674" priority="911" stopIfTrue="1">
      <formula>Q10="Kier?"</formula>
    </cfRule>
  </conditionalFormatting>
  <conditionalFormatting sqref="T27">
    <cfRule type="expression" dxfId="673" priority="910" stopIfTrue="1">
      <formula>Q10="Inne?"</formula>
    </cfRule>
  </conditionalFormatting>
  <conditionalFormatting sqref="T27">
    <cfRule type="expression" dxfId="672" priority="909" stopIfTrue="1">
      <formula>Q27="Inne?"</formula>
    </cfRule>
  </conditionalFormatting>
  <conditionalFormatting sqref="S27">
    <cfRule type="expression" dxfId="671" priority="908" stopIfTrue="1">
      <formula>Q27="Kier?"</formula>
    </cfRule>
  </conditionalFormatting>
  <conditionalFormatting sqref="R27">
    <cfRule type="expression" dxfId="670" priority="907" stopIfTrue="1">
      <formula>Q27="Podst?"</formula>
    </cfRule>
  </conditionalFormatting>
  <conditionalFormatting sqref="T26">
    <cfRule type="expression" dxfId="669" priority="906" stopIfTrue="1">
      <formula>Q26="Inne?"</formula>
    </cfRule>
  </conditionalFormatting>
  <conditionalFormatting sqref="R26">
    <cfRule type="expression" dxfId="668" priority="905" stopIfTrue="1">
      <formula>Q26="Podst?"</formula>
    </cfRule>
  </conditionalFormatting>
  <conditionalFormatting sqref="P26">
    <cfRule type="expression" dxfId="667" priority="904" stopIfTrue="1">
      <formula>AND(P26="*",L26="obi")</formula>
    </cfRule>
  </conditionalFormatting>
  <conditionalFormatting sqref="S26">
    <cfRule type="expression" dxfId="666" priority="903" stopIfTrue="1">
      <formula>Q26="Kier?"</formula>
    </cfRule>
  </conditionalFormatting>
  <conditionalFormatting sqref="S26">
    <cfRule type="expression" dxfId="665" priority="902" stopIfTrue="1">
      <formula>Q26="Kier?"</formula>
    </cfRule>
  </conditionalFormatting>
  <conditionalFormatting sqref="T36">
    <cfRule type="expression" dxfId="664" priority="901" stopIfTrue="1">
      <formula>Q36="Inne?"</formula>
    </cfRule>
  </conditionalFormatting>
  <conditionalFormatting sqref="R36">
    <cfRule type="expression" dxfId="663" priority="900" stopIfTrue="1">
      <formula>Q36="Podst?"</formula>
    </cfRule>
  </conditionalFormatting>
  <conditionalFormatting sqref="S36">
    <cfRule type="expression" dxfId="662" priority="899" stopIfTrue="1">
      <formula>Q36="Kier?"</formula>
    </cfRule>
  </conditionalFormatting>
  <conditionalFormatting sqref="S36">
    <cfRule type="expression" dxfId="661" priority="898" stopIfTrue="1">
      <formula>Q36="Kier?"</formula>
    </cfRule>
  </conditionalFormatting>
  <conditionalFormatting sqref="R43">
    <cfRule type="expression" dxfId="660" priority="897" stopIfTrue="1">
      <formula>Q43="Podst?"</formula>
    </cfRule>
  </conditionalFormatting>
  <conditionalFormatting sqref="S43">
    <cfRule type="expression" dxfId="659" priority="896" stopIfTrue="1">
      <formula>Q43="Kier?"</formula>
    </cfRule>
  </conditionalFormatting>
  <conditionalFormatting sqref="T43">
    <cfRule type="expression" dxfId="658" priority="895" stopIfTrue="1">
      <formula>Q43="Inne?"</formula>
    </cfRule>
  </conditionalFormatting>
  <conditionalFormatting sqref="T43">
    <cfRule type="expression" dxfId="657" priority="894" stopIfTrue="1">
      <formula>Q43="Inne?"</formula>
    </cfRule>
  </conditionalFormatting>
  <conditionalFormatting sqref="S43">
    <cfRule type="expression" dxfId="656" priority="893" stopIfTrue="1">
      <formula>Q43="Kier?"</formula>
    </cfRule>
  </conditionalFormatting>
  <conditionalFormatting sqref="P46">
    <cfRule type="expression" dxfId="655" priority="892" stopIfTrue="1">
      <formula>AND(P46="*",L46="obi")</formula>
    </cfRule>
  </conditionalFormatting>
  <conditionalFormatting sqref="P46">
    <cfRule type="expression" dxfId="654" priority="891" stopIfTrue="1">
      <formula>AND(P46="*",L46="obi")</formula>
    </cfRule>
  </conditionalFormatting>
  <conditionalFormatting sqref="T46">
    <cfRule type="expression" dxfId="653" priority="890" stopIfTrue="1">
      <formula>Q46="Inne?"</formula>
    </cfRule>
  </conditionalFormatting>
  <conditionalFormatting sqref="S46">
    <cfRule type="expression" dxfId="652" priority="889" stopIfTrue="1">
      <formula>Q46="Kier?"</formula>
    </cfRule>
  </conditionalFormatting>
  <conditionalFormatting sqref="R46">
    <cfRule type="expression" dxfId="651" priority="888" stopIfTrue="1">
      <formula>Q46="Podst?"</formula>
    </cfRule>
  </conditionalFormatting>
  <conditionalFormatting sqref="T46">
    <cfRule type="expression" dxfId="650" priority="887" stopIfTrue="1">
      <formula>Q46="Inne?"</formula>
    </cfRule>
  </conditionalFormatting>
  <conditionalFormatting sqref="P45">
    <cfRule type="expression" dxfId="649" priority="886" stopIfTrue="1">
      <formula>AND(P45="*",L45="obi")</formula>
    </cfRule>
  </conditionalFormatting>
  <conditionalFormatting sqref="T45">
    <cfRule type="expression" dxfId="648" priority="885" stopIfTrue="1">
      <formula>Q45="Inne?"</formula>
    </cfRule>
  </conditionalFormatting>
  <conditionalFormatting sqref="S45">
    <cfRule type="expression" dxfId="647" priority="884" stopIfTrue="1">
      <formula>Q45="Kier?"</formula>
    </cfRule>
  </conditionalFormatting>
  <conditionalFormatting sqref="R45">
    <cfRule type="expression" dxfId="646" priority="883" stopIfTrue="1">
      <formula>Q45="Podst?"</formula>
    </cfRule>
  </conditionalFormatting>
  <conditionalFormatting sqref="T45">
    <cfRule type="expression" dxfId="645" priority="882" stopIfTrue="1">
      <formula>Q45="Inne?"</formula>
    </cfRule>
  </conditionalFormatting>
  <conditionalFormatting sqref="S45">
    <cfRule type="expression" dxfId="644" priority="881" stopIfTrue="1">
      <formula>Q45="Kier?"</formula>
    </cfRule>
  </conditionalFormatting>
  <conditionalFormatting sqref="R45">
    <cfRule type="expression" dxfId="643" priority="880" stopIfTrue="1">
      <formula>Q45="Podst?"</formula>
    </cfRule>
  </conditionalFormatting>
  <conditionalFormatting sqref="R45">
    <cfRule type="expression" dxfId="642" priority="879" stopIfTrue="1">
      <formula>Q45="Podst?"</formula>
    </cfRule>
  </conditionalFormatting>
  <conditionalFormatting sqref="S45">
    <cfRule type="expression" dxfId="641" priority="878" stopIfTrue="1">
      <formula>Q45="Kier?"</formula>
    </cfRule>
  </conditionalFormatting>
  <conditionalFormatting sqref="T45">
    <cfRule type="expression" dxfId="640" priority="877" stopIfTrue="1">
      <formula>Q45="Inne?"</formula>
    </cfRule>
  </conditionalFormatting>
  <conditionalFormatting sqref="T45">
    <cfRule type="expression" dxfId="639" priority="876" stopIfTrue="1">
      <formula>Q45="Inne?"</formula>
    </cfRule>
  </conditionalFormatting>
  <conditionalFormatting sqref="S45">
    <cfRule type="expression" dxfId="638" priority="875" stopIfTrue="1">
      <formula>Q45="Kier?"</formula>
    </cfRule>
  </conditionalFormatting>
  <conditionalFormatting sqref="P47">
    <cfRule type="expression" dxfId="637" priority="874" stopIfTrue="1">
      <formula>AND(P47="*",L47="obi")</formula>
    </cfRule>
  </conditionalFormatting>
  <conditionalFormatting sqref="T47">
    <cfRule type="expression" dxfId="636" priority="873" stopIfTrue="1">
      <formula>Q47="Inne?"</formula>
    </cfRule>
  </conditionalFormatting>
  <conditionalFormatting sqref="S47">
    <cfRule type="expression" dxfId="635" priority="872" stopIfTrue="1">
      <formula>Q47="Kier?"</formula>
    </cfRule>
  </conditionalFormatting>
  <conditionalFormatting sqref="R47">
    <cfRule type="expression" dxfId="634" priority="871" stopIfTrue="1">
      <formula>Q47="Podst?"</formula>
    </cfRule>
  </conditionalFormatting>
  <conditionalFormatting sqref="T47">
    <cfRule type="expression" dxfId="633" priority="870" stopIfTrue="1">
      <formula>Q47="Inne?"</formula>
    </cfRule>
  </conditionalFormatting>
  <conditionalFormatting sqref="S47">
    <cfRule type="expression" dxfId="632" priority="869" stopIfTrue="1">
      <formula>Q47="Kier?"</formula>
    </cfRule>
  </conditionalFormatting>
  <conditionalFormatting sqref="R47">
    <cfRule type="expression" dxfId="631" priority="868" stopIfTrue="1">
      <formula>Q47="Podst?"</formula>
    </cfRule>
  </conditionalFormatting>
  <conditionalFormatting sqref="R47">
    <cfRule type="expression" dxfId="630" priority="867" stopIfTrue="1">
      <formula>Q47="Podst?"</formula>
    </cfRule>
  </conditionalFormatting>
  <conditionalFormatting sqref="S47">
    <cfRule type="expression" dxfId="629" priority="866" stopIfTrue="1">
      <formula>Q47="Kier?"</formula>
    </cfRule>
  </conditionalFormatting>
  <conditionalFormatting sqref="T47">
    <cfRule type="expression" dxfId="628" priority="865" stopIfTrue="1">
      <formula>Q47="Inne?"</formula>
    </cfRule>
  </conditionalFormatting>
  <conditionalFormatting sqref="T47">
    <cfRule type="expression" dxfId="627" priority="864" stopIfTrue="1">
      <formula>Q47="Inne?"</formula>
    </cfRule>
  </conditionalFormatting>
  <conditionalFormatting sqref="S47">
    <cfRule type="expression" dxfId="626" priority="863" stopIfTrue="1">
      <formula>Q47="Kier?"</formula>
    </cfRule>
  </conditionalFormatting>
  <conditionalFormatting sqref="P48">
    <cfRule type="expression" dxfId="625" priority="862" stopIfTrue="1">
      <formula>AND(P48="*",L48="obi")</formula>
    </cfRule>
  </conditionalFormatting>
  <conditionalFormatting sqref="P48">
    <cfRule type="expression" dxfId="624" priority="861" stopIfTrue="1">
      <formula>AND(P48="*",L48="obi")</formula>
    </cfRule>
  </conditionalFormatting>
  <conditionalFormatting sqref="T48">
    <cfRule type="expression" dxfId="623" priority="860" stopIfTrue="1">
      <formula>Q48="Inne?"</formula>
    </cfRule>
  </conditionalFormatting>
  <conditionalFormatting sqref="S48">
    <cfRule type="expression" dxfId="622" priority="859" stopIfTrue="1">
      <formula>Q48="Kier?"</formula>
    </cfRule>
  </conditionalFormatting>
  <conditionalFormatting sqref="R48">
    <cfRule type="expression" dxfId="621" priority="858" stopIfTrue="1">
      <formula>Q48="Podst?"</formula>
    </cfRule>
  </conditionalFormatting>
  <conditionalFormatting sqref="T48">
    <cfRule type="expression" dxfId="620" priority="857" stopIfTrue="1">
      <formula>Q48="Inne?"</formula>
    </cfRule>
  </conditionalFormatting>
  <conditionalFormatting sqref="S48">
    <cfRule type="expression" dxfId="619" priority="856" stopIfTrue="1">
      <formula>Q48="Kier?"</formula>
    </cfRule>
  </conditionalFormatting>
  <conditionalFormatting sqref="R48">
    <cfRule type="expression" dxfId="618" priority="855" stopIfTrue="1">
      <formula>Q48="Podst?"</formula>
    </cfRule>
  </conditionalFormatting>
  <conditionalFormatting sqref="P48">
    <cfRule type="expression" dxfId="617" priority="854" stopIfTrue="1">
      <formula>AND(P48="*",L48="obi")</formula>
    </cfRule>
  </conditionalFormatting>
  <conditionalFormatting sqref="P48">
    <cfRule type="expression" dxfId="616" priority="853" stopIfTrue="1">
      <formula>AND(P48="*",L48="obi")</formula>
    </cfRule>
  </conditionalFormatting>
  <conditionalFormatting sqref="T48">
    <cfRule type="expression" dxfId="615" priority="852" stopIfTrue="1">
      <formula>Q48="Inne?"</formula>
    </cfRule>
  </conditionalFormatting>
  <conditionalFormatting sqref="S48">
    <cfRule type="expression" dxfId="614" priority="851" stopIfTrue="1">
      <formula>Q48="Kier?"</formula>
    </cfRule>
  </conditionalFormatting>
  <conditionalFormatting sqref="R48">
    <cfRule type="expression" dxfId="613" priority="850" stopIfTrue="1">
      <formula>Q48="Podst?"</formula>
    </cfRule>
  </conditionalFormatting>
  <conditionalFormatting sqref="T48">
    <cfRule type="expression" dxfId="612" priority="849" stopIfTrue="1">
      <formula>Q48="Inne?"</formula>
    </cfRule>
  </conditionalFormatting>
  <conditionalFormatting sqref="P54">
    <cfRule type="expression" dxfId="611" priority="848" stopIfTrue="1">
      <formula>AND(P54="*",L54="obi")</formula>
    </cfRule>
  </conditionalFormatting>
  <conditionalFormatting sqref="S54">
    <cfRule type="expression" dxfId="610" priority="847" stopIfTrue="1">
      <formula>Q54="Kier?"</formula>
    </cfRule>
  </conditionalFormatting>
  <conditionalFormatting sqref="R54">
    <cfRule type="expression" dxfId="609" priority="846" stopIfTrue="1">
      <formula>Q54="Podst?"</formula>
    </cfRule>
  </conditionalFormatting>
  <conditionalFormatting sqref="S54">
    <cfRule type="expression" dxfId="608" priority="845" stopIfTrue="1">
      <formula>Q54="Kier?"</formula>
    </cfRule>
  </conditionalFormatting>
  <conditionalFormatting sqref="R54">
    <cfRule type="expression" dxfId="607" priority="844" stopIfTrue="1">
      <formula>Q54="Podst?"</formula>
    </cfRule>
  </conditionalFormatting>
  <conditionalFormatting sqref="T54">
    <cfRule type="expression" dxfId="606" priority="843" stopIfTrue="1">
      <formula>Q54="Inne?"</formula>
    </cfRule>
  </conditionalFormatting>
  <conditionalFormatting sqref="T54">
    <cfRule type="expression" dxfId="605" priority="842" stopIfTrue="1">
      <formula>Q54="Inne?"</formula>
    </cfRule>
  </conditionalFormatting>
  <conditionalFormatting sqref="T57">
    <cfRule type="expression" dxfId="604" priority="841" stopIfTrue="1">
      <formula>Q57="Inne?"</formula>
    </cfRule>
  </conditionalFormatting>
  <conditionalFormatting sqref="P58">
    <cfRule type="expression" dxfId="603" priority="840" stopIfTrue="1">
      <formula>AND(P58="*",L58="obi")</formula>
    </cfRule>
  </conditionalFormatting>
  <conditionalFormatting sqref="T58">
    <cfRule type="expression" dxfId="602" priority="839" stopIfTrue="1">
      <formula>Q58="Inne?"</formula>
    </cfRule>
  </conditionalFormatting>
  <conditionalFormatting sqref="S58">
    <cfRule type="expression" dxfId="601" priority="838" stopIfTrue="1">
      <formula>Q58="Kier?"</formula>
    </cfRule>
  </conditionalFormatting>
  <conditionalFormatting sqref="R58">
    <cfRule type="expression" dxfId="600" priority="837" stopIfTrue="1">
      <formula>Q58="Podst?"</formula>
    </cfRule>
  </conditionalFormatting>
  <conditionalFormatting sqref="T58">
    <cfRule type="expression" dxfId="599" priority="836" stopIfTrue="1">
      <formula>Q58="Inne?"</formula>
    </cfRule>
  </conditionalFormatting>
  <conditionalFormatting sqref="S58">
    <cfRule type="expression" dxfId="598" priority="835" stopIfTrue="1">
      <formula>Q58="Kier?"</formula>
    </cfRule>
  </conditionalFormatting>
  <conditionalFormatting sqref="R58">
    <cfRule type="expression" dxfId="597" priority="834" stopIfTrue="1">
      <formula>Q58="Podst?"</formula>
    </cfRule>
  </conditionalFormatting>
  <conditionalFormatting sqref="P59">
    <cfRule type="expression" dxfId="596" priority="833" stopIfTrue="1">
      <formula>AND(P59="*",L59="obi")</formula>
    </cfRule>
  </conditionalFormatting>
  <conditionalFormatting sqref="P59">
    <cfRule type="expression" dxfId="595" priority="832" stopIfTrue="1">
      <formula>AND(P59="*",L59="obi")</formula>
    </cfRule>
  </conditionalFormatting>
  <conditionalFormatting sqref="T59">
    <cfRule type="expression" dxfId="594" priority="831" stopIfTrue="1">
      <formula>Q59="Inne?"</formula>
    </cfRule>
  </conditionalFormatting>
  <conditionalFormatting sqref="T67:T68">
    <cfRule type="expression" dxfId="593" priority="830" stopIfTrue="1">
      <formula>Q67="Inne?"</formula>
    </cfRule>
  </conditionalFormatting>
  <conditionalFormatting sqref="S67:S68">
    <cfRule type="expression" dxfId="592" priority="829" stopIfTrue="1">
      <formula>Q67="Kier?"</formula>
    </cfRule>
  </conditionalFormatting>
  <conditionalFormatting sqref="R67:R68">
    <cfRule type="expression" dxfId="591" priority="828" stopIfTrue="1">
      <formula>Q67="Podst?"</formula>
    </cfRule>
  </conditionalFormatting>
  <conditionalFormatting sqref="T67:T68">
    <cfRule type="expression" dxfId="590" priority="827" stopIfTrue="1">
      <formula>Q67="Inne?"</formula>
    </cfRule>
  </conditionalFormatting>
  <conditionalFormatting sqref="S67:S68">
    <cfRule type="expression" dxfId="589" priority="826" stopIfTrue="1">
      <formula>Q67="Kier?"</formula>
    </cfRule>
  </conditionalFormatting>
  <conditionalFormatting sqref="R67:R68">
    <cfRule type="expression" dxfId="588" priority="825" stopIfTrue="1">
      <formula>Q67="Podst?"</formula>
    </cfRule>
  </conditionalFormatting>
  <conditionalFormatting sqref="T79">
    <cfRule type="expression" dxfId="587" priority="824" stopIfTrue="1">
      <formula>Q79="Inne?"</formula>
    </cfRule>
  </conditionalFormatting>
  <conditionalFormatting sqref="S79">
    <cfRule type="expression" dxfId="586" priority="823" stopIfTrue="1">
      <formula>Q79="Kier?"</formula>
    </cfRule>
  </conditionalFormatting>
  <conditionalFormatting sqref="R79">
    <cfRule type="expression" dxfId="585" priority="822" stopIfTrue="1">
      <formula>Q79="Podst?"</formula>
    </cfRule>
  </conditionalFormatting>
  <conditionalFormatting sqref="T81">
    <cfRule type="expression" dxfId="584" priority="821" stopIfTrue="1">
      <formula>Q81="Inne?"</formula>
    </cfRule>
  </conditionalFormatting>
  <conditionalFormatting sqref="S81">
    <cfRule type="expression" dxfId="583" priority="820" stopIfTrue="1">
      <formula>Q81="Kier?"</formula>
    </cfRule>
  </conditionalFormatting>
  <conditionalFormatting sqref="R81">
    <cfRule type="expression" dxfId="582" priority="819" stopIfTrue="1">
      <formula>Q81="Podst?"</formula>
    </cfRule>
  </conditionalFormatting>
  <conditionalFormatting sqref="T48">
    <cfRule type="expression" dxfId="581" priority="818" stopIfTrue="1">
      <formula>Q48="Inne?"</formula>
    </cfRule>
  </conditionalFormatting>
  <conditionalFormatting sqref="S48">
    <cfRule type="expression" dxfId="580" priority="817" stopIfTrue="1">
      <formula>Q48="Kier?"</formula>
    </cfRule>
  </conditionalFormatting>
  <conditionalFormatting sqref="R48">
    <cfRule type="expression" dxfId="579" priority="816" stopIfTrue="1">
      <formula>Q48="Podst?"</formula>
    </cfRule>
  </conditionalFormatting>
  <conditionalFormatting sqref="S17">
    <cfRule type="expression" dxfId="578" priority="815" stopIfTrue="1">
      <formula>Q17="Kier?"</formula>
    </cfRule>
  </conditionalFormatting>
  <conditionalFormatting sqref="S17">
    <cfRule type="expression" dxfId="577" priority="814" stopIfTrue="1">
      <formula>Q17="Kier?"</formula>
    </cfRule>
  </conditionalFormatting>
  <conditionalFormatting sqref="S17">
    <cfRule type="expression" dxfId="576" priority="813" stopIfTrue="1">
      <formula>Q17="Kier?"</formula>
    </cfRule>
  </conditionalFormatting>
  <conditionalFormatting sqref="S17">
    <cfRule type="expression" dxfId="575" priority="812" stopIfTrue="1">
      <formula>Q17="Kier?"</formula>
    </cfRule>
  </conditionalFormatting>
  <conditionalFormatting sqref="S17">
    <cfRule type="expression" dxfId="574" priority="811" stopIfTrue="1">
      <formula>Q17="Kier?"</formula>
    </cfRule>
  </conditionalFormatting>
  <conditionalFormatting sqref="S17">
    <cfRule type="expression" dxfId="573" priority="810" stopIfTrue="1">
      <formula>Q17="Kier?"</formula>
    </cfRule>
  </conditionalFormatting>
  <conditionalFormatting sqref="S17">
    <cfRule type="expression" dxfId="572" priority="809" stopIfTrue="1">
      <formula>Q17="Kier?"</formula>
    </cfRule>
  </conditionalFormatting>
  <conditionalFormatting sqref="S17">
    <cfRule type="expression" dxfId="571" priority="808" stopIfTrue="1">
      <formula>Q17="Kier?"</formula>
    </cfRule>
  </conditionalFormatting>
  <conditionalFormatting sqref="S17">
    <cfRule type="expression" dxfId="570" priority="807" stopIfTrue="1">
      <formula>Q17="Kier?"</formula>
    </cfRule>
  </conditionalFormatting>
  <conditionalFormatting sqref="S17">
    <cfRule type="expression" dxfId="569" priority="806" stopIfTrue="1">
      <formula>Q17="Kier?"</formula>
    </cfRule>
  </conditionalFormatting>
  <conditionalFormatting sqref="S17">
    <cfRule type="expression" dxfId="568" priority="804" stopIfTrue="1">
      <formula>Q17="Kier?"</formula>
    </cfRule>
  </conditionalFormatting>
  <conditionalFormatting sqref="S17">
    <cfRule type="expression" dxfId="567" priority="803" stopIfTrue="1">
      <formula>Q17="Kier?"</formula>
    </cfRule>
  </conditionalFormatting>
  <conditionalFormatting sqref="S17">
    <cfRule type="expression" dxfId="566" priority="802" stopIfTrue="1">
      <formula>Q17="Kier?"</formula>
    </cfRule>
  </conditionalFormatting>
  <conditionalFormatting sqref="S17">
    <cfRule type="expression" dxfId="565" priority="801" stopIfTrue="1">
      <formula>Q17="Kier?"</formula>
    </cfRule>
  </conditionalFormatting>
  <conditionalFormatting sqref="S17">
    <cfRule type="expression" dxfId="564" priority="800" stopIfTrue="1">
      <formula>Q17="Kier?"</formula>
    </cfRule>
  </conditionalFormatting>
  <conditionalFormatting sqref="S17">
    <cfRule type="expression" dxfId="563" priority="799" stopIfTrue="1">
      <formula>Q17="Kier?"</formula>
    </cfRule>
  </conditionalFormatting>
  <conditionalFormatting sqref="S17">
    <cfRule type="expression" dxfId="562" priority="798" stopIfTrue="1">
      <formula>R17="Podst?"</formula>
    </cfRule>
  </conditionalFormatting>
  <conditionalFormatting sqref="S17">
    <cfRule type="expression" dxfId="561" priority="797" stopIfTrue="1">
      <formula>R17="Podst?"</formula>
    </cfRule>
  </conditionalFormatting>
  <conditionalFormatting sqref="S17">
    <cfRule type="expression" dxfId="560" priority="796" stopIfTrue="1">
      <formula>R17="Podst?"</formula>
    </cfRule>
  </conditionalFormatting>
  <conditionalFormatting sqref="T18">
    <cfRule type="expression" dxfId="559" priority="795" stopIfTrue="1">
      <formula>Q18="Inne?"</formula>
    </cfRule>
  </conditionalFormatting>
  <conditionalFormatting sqref="S18">
    <cfRule type="expression" dxfId="558" priority="794" stopIfTrue="1">
      <formula>Q18="Kier?"</formula>
    </cfRule>
  </conditionalFormatting>
  <conditionalFormatting sqref="R18">
    <cfRule type="expression" dxfId="557" priority="793" stopIfTrue="1">
      <formula>Q18="Podst?"</formula>
    </cfRule>
  </conditionalFormatting>
  <conditionalFormatting sqref="T18">
    <cfRule type="expression" dxfId="556" priority="792" stopIfTrue="1">
      <formula>Q18="Inne?"</formula>
    </cfRule>
  </conditionalFormatting>
  <conditionalFormatting sqref="S18">
    <cfRule type="expression" dxfId="555" priority="791" stopIfTrue="1">
      <formula>Q18="Kier?"</formula>
    </cfRule>
  </conditionalFormatting>
  <conditionalFormatting sqref="R18">
    <cfRule type="expression" dxfId="554" priority="790" stopIfTrue="1">
      <formula>Q18="Podst?"</formula>
    </cfRule>
  </conditionalFormatting>
  <conditionalFormatting sqref="T18">
    <cfRule type="expression" dxfId="553" priority="789" stopIfTrue="1">
      <formula>Q18="Inne?"</formula>
    </cfRule>
  </conditionalFormatting>
  <conditionalFormatting sqref="S18">
    <cfRule type="expression" dxfId="552" priority="788" stopIfTrue="1">
      <formula>Q18="Kier?"</formula>
    </cfRule>
  </conditionalFormatting>
  <conditionalFormatting sqref="R18">
    <cfRule type="expression" dxfId="551" priority="787" stopIfTrue="1">
      <formula>Q18="Podst?"</formula>
    </cfRule>
  </conditionalFormatting>
  <conditionalFormatting sqref="T18">
    <cfRule type="expression" dxfId="550" priority="786" stopIfTrue="1">
      <formula>Q18="Inne?"</formula>
    </cfRule>
  </conditionalFormatting>
  <conditionalFormatting sqref="S18">
    <cfRule type="expression" dxfId="549" priority="785" stopIfTrue="1">
      <formula>Q18="Kier?"</formula>
    </cfRule>
  </conditionalFormatting>
  <conditionalFormatting sqref="R18">
    <cfRule type="expression" dxfId="548" priority="784" stopIfTrue="1">
      <formula>Q18="Podst?"</formula>
    </cfRule>
  </conditionalFormatting>
  <conditionalFormatting sqref="T18">
    <cfRule type="expression" dxfId="547" priority="783" stopIfTrue="1">
      <formula>Q18="Inne?"</formula>
    </cfRule>
  </conditionalFormatting>
  <conditionalFormatting sqref="S18">
    <cfRule type="expression" dxfId="546" priority="782" stopIfTrue="1">
      <formula>Q18="Kier?"</formula>
    </cfRule>
  </conditionalFormatting>
  <conditionalFormatting sqref="R18">
    <cfRule type="expression" dxfId="545" priority="781" stopIfTrue="1">
      <formula>Q18="Podst?"</formula>
    </cfRule>
  </conditionalFormatting>
  <conditionalFormatting sqref="R18:T18">
    <cfRule type="expression" dxfId="544" priority="780" stopIfTrue="1">
      <formula>Q18="Podst?"</formula>
    </cfRule>
  </conditionalFormatting>
  <conditionalFormatting sqref="R18:T18">
    <cfRule type="expression" dxfId="543" priority="779" stopIfTrue="1">
      <formula>Q18="Podst?"</formula>
    </cfRule>
  </conditionalFormatting>
  <conditionalFormatting sqref="T16">
    <cfRule type="expression" dxfId="542" priority="778" stopIfTrue="1">
      <formula>Q16="Inne?"</formula>
    </cfRule>
  </conditionalFormatting>
  <conditionalFormatting sqref="T16">
    <cfRule type="expression" dxfId="541" priority="775" stopIfTrue="1">
      <formula>Q16="Inne?"</formula>
    </cfRule>
  </conditionalFormatting>
  <conditionalFormatting sqref="T16">
    <cfRule type="expression" dxfId="540" priority="774" stopIfTrue="1">
      <formula>Q16="Inne?"</formula>
    </cfRule>
  </conditionalFormatting>
  <conditionalFormatting sqref="T16">
    <cfRule type="expression" dxfId="539" priority="773" stopIfTrue="1">
      <formula>Q16="Inne?"</formula>
    </cfRule>
  </conditionalFormatting>
  <conditionalFormatting sqref="T16">
    <cfRule type="expression" dxfId="538" priority="772" stopIfTrue="1">
      <formula>Q16="Inne?"</formula>
    </cfRule>
  </conditionalFormatting>
  <conditionalFormatting sqref="T16">
    <cfRule type="expression" dxfId="537" priority="771" stopIfTrue="1">
      <formula>Q16="Inne?"</formula>
    </cfRule>
  </conditionalFormatting>
  <conditionalFormatting sqref="T16">
    <cfRule type="expression" dxfId="536" priority="770" stopIfTrue="1">
      <formula>Q16="Inne?"</formula>
    </cfRule>
  </conditionalFormatting>
  <conditionalFormatting sqref="T16">
    <cfRule type="expression" dxfId="535" priority="769" stopIfTrue="1">
      <formula>Q16="Inne?"</formula>
    </cfRule>
  </conditionalFormatting>
  <conditionalFormatting sqref="T16">
    <cfRule type="expression" dxfId="534" priority="768" stopIfTrue="1">
      <formula>Q16="Inne?"</formula>
    </cfRule>
  </conditionalFormatting>
  <conditionalFormatting sqref="T16">
    <cfRule type="expression" dxfId="533" priority="767" stopIfTrue="1">
      <formula>Q16="Inne?"</formula>
    </cfRule>
  </conditionalFormatting>
  <conditionalFormatting sqref="T16">
    <cfRule type="expression" dxfId="532" priority="766" stopIfTrue="1">
      <formula>Q16="Inne?"</formula>
    </cfRule>
  </conditionalFormatting>
  <conditionalFormatting sqref="T16">
    <cfRule type="expression" dxfId="531" priority="765" stopIfTrue="1">
      <formula>Q16="Inne?"</formula>
    </cfRule>
  </conditionalFormatting>
  <conditionalFormatting sqref="T16">
    <cfRule type="expression" dxfId="530" priority="764" stopIfTrue="1">
      <formula>Q16="Inne?"</formula>
    </cfRule>
  </conditionalFormatting>
  <conditionalFormatting sqref="T16">
    <cfRule type="expression" dxfId="529" priority="763" stopIfTrue="1">
      <formula>Q16="Inne?"</formula>
    </cfRule>
  </conditionalFormatting>
  <conditionalFormatting sqref="T16">
    <cfRule type="expression" dxfId="528" priority="762" stopIfTrue="1">
      <formula>Q16="Inne?"</formula>
    </cfRule>
  </conditionalFormatting>
  <conditionalFormatting sqref="T16">
    <cfRule type="expression" dxfId="527" priority="761" stopIfTrue="1">
      <formula>Q16="Inne?"</formula>
    </cfRule>
  </conditionalFormatting>
  <conditionalFormatting sqref="T16">
    <cfRule type="expression" dxfId="526" priority="760" stopIfTrue="1">
      <formula>Q16="Inne?"</formula>
    </cfRule>
  </conditionalFormatting>
  <conditionalFormatting sqref="T16">
    <cfRule type="expression" dxfId="525" priority="759" stopIfTrue="1">
      <formula>Q16="Inne?"</formula>
    </cfRule>
  </conditionalFormatting>
  <conditionalFormatting sqref="T16">
    <cfRule type="expression" dxfId="524" priority="758" stopIfTrue="1">
      <formula>Q16="Inne?"</formula>
    </cfRule>
  </conditionalFormatting>
  <conditionalFormatting sqref="T16">
    <cfRule type="expression" dxfId="523" priority="757" stopIfTrue="1">
      <formula>Q16="Inne?"</formula>
    </cfRule>
  </conditionalFormatting>
  <conditionalFormatting sqref="T16">
    <cfRule type="expression" dxfId="522" priority="756" stopIfTrue="1">
      <formula>Q16="Inne?"</formula>
    </cfRule>
  </conditionalFormatting>
  <conditionalFormatting sqref="T16">
    <cfRule type="expression" dxfId="521" priority="755" stopIfTrue="1">
      <formula>Q16="Inne?"</formula>
    </cfRule>
  </conditionalFormatting>
  <conditionalFormatting sqref="T16">
    <cfRule type="expression" dxfId="520" priority="754" stopIfTrue="1">
      <formula>Q16="Inne?"</formula>
    </cfRule>
  </conditionalFormatting>
  <conditionalFormatting sqref="T16">
    <cfRule type="expression" dxfId="519" priority="753" stopIfTrue="1">
      <formula>Q16="Inne?"</formula>
    </cfRule>
  </conditionalFormatting>
  <conditionalFormatting sqref="T16">
    <cfRule type="expression" dxfId="518" priority="752" stopIfTrue="1">
      <formula>Q16="Inne?"</formula>
    </cfRule>
  </conditionalFormatting>
  <conditionalFormatting sqref="T16">
    <cfRule type="expression" dxfId="517" priority="751" stopIfTrue="1">
      <formula>Q16="Inne?"</formula>
    </cfRule>
  </conditionalFormatting>
  <conditionalFormatting sqref="T16">
    <cfRule type="expression" dxfId="516" priority="750" stopIfTrue="1">
      <formula>Q16="Inne?"</formula>
    </cfRule>
  </conditionalFormatting>
  <conditionalFormatting sqref="T16">
    <cfRule type="expression" dxfId="515" priority="749" stopIfTrue="1">
      <formula>Q16="Inne?"</formula>
    </cfRule>
  </conditionalFormatting>
  <conditionalFormatting sqref="T16">
    <cfRule type="expression" dxfId="514" priority="748" stopIfTrue="1">
      <formula>Q16="Inne?"</formula>
    </cfRule>
  </conditionalFormatting>
  <conditionalFormatting sqref="T16">
    <cfRule type="expression" dxfId="513" priority="747" stopIfTrue="1">
      <formula>Q16="Inne?"</formula>
    </cfRule>
  </conditionalFormatting>
  <conditionalFormatting sqref="T16">
    <cfRule type="expression" dxfId="512" priority="746" stopIfTrue="1">
      <formula>Q16="Inne?"</formula>
    </cfRule>
  </conditionalFormatting>
  <conditionalFormatting sqref="T16">
    <cfRule type="expression" dxfId="511" priority="745" stopIfTrue="1">
      <formula>Q16="Inne?"</formula>
    </cfRule>
  </conditionalFormatting>
  <conditionalFormatting sqref="T16">
    <cfRule type="expression" dxfId="510" priority="744" stopIfTrue="1">
      <formula>Q16="Inne?"</formula>
    </cfRule>
  </conditionalFormatting>
  <conditionalFormatting sqref="T16">
    <cfRule type="expression" dxfId="509" priority="743" stopIfTrue="1">
      <formula>Q16="Inne?"</formula>
    </cfRule>
  </conditionalFormatting>
  <conditionalFormatting sqref="T16">
    <cfRule type="expression" dxfId="508" priority="742" stopIfTrue="1">
      <formula>Q16="Inne?"</formula>
    </cfRule>
  </conditionalFormatting>
  <conditionalFormatting sqref="T16">
    <cfRule type="expression" dxfId="507" priority="741" stopIfTrue="1">
      <formula>Q16="Inne?"</formula>
    </cfRule>
  </conditionalFormatting>
  <conditionalFormatting sqref="T16">
    <cfRule type="expression" dxfId="506" priority="740" stopIfTrue="1">
      <formula>R16="Kier?"</formula>
    </cfRule>
  </conditionalFormatting>
  <conditionalFormatting sqref="T16">
    <cfRule type="expression" dxfId="505" priority="739" stopIfTrue="1">
      <formula>R16="Kier?"</formula>
    </cfRule>
  </conditionalFormatting>
  <conditionalFormatting sqref="T16">
    <cfRule type="expression" dxfId="504" priority="738" stopIfTrue="1">
      <formula>R16="Kier?"</formula>
    </cfRule>
  </conditionalFormatting>
  <conditionalFormatting sqref="T16">
    <cfRule type="expression" dxfId="503" priority="737" stopIfTrue="1">
      <formula>R16="Kier?"</formula>
    </cfRule>
  </conditionalFormatting>
  <conditionalFormatting sqref="T28">
    <cfRule type="expression" dxfId="502" priority="736" stopIfTrue="1">
      <formula>Q28="Inne?"</formula>
    </cfRule>
  </conditionalFormatting>
  <conditionalFormatting sqref="T28">
    <cfRule type="expression" dxfId="501" priority="735" stopIfTrue="1">
      <formula>Q28="Inne?"</formula>
    </cfRule>
  </conditionalFormatting>
  <conditionalFormatting sqref="T28">
    <cfRule type="expression" dxfId="500" priority="734" stopIfTrue="1">
      <formula>Q28="Inne?"</formula>
    </cfRule>
  </conditionalFormatting>
  <conditionalFormatting sqref="T28">
    <cfRule type="expression" dxfId="499" priority="733" stopIfTrue="1">
      <formula>Q11="Inne?"</formula>
    </cfRule>
  </conditionalFormatting>
  <conditionalFormatting sqref="T28">
    <cfRule type="expression" dxfId="498" priority="732" stopIfTrue="1">
      <formula>Q11="Inne?"</formula>
    </cfRule>
  </conditionalFormatting>
  <conditionalFormatting sqref="T28">
    <cfRule type="expression" dxfId="497" priority="731" stopIfTrue="1">
      <formula>Q28="Inne?"</formula>
    </cfRule>
  </conditionalFormatting>
  <conditionalFormatting sqref="T28">
    <cfRule type="expression" dxfId="496" priority="730" stopIfTrue="1">
      <formula>Q28="Inne?"</formula>
    </cfRule>
  </conditionalFormatting>
  <conditionalFormatting sqref="T28">
    <cfRule type="expression" dxfId="495" priority="729" stopIfTrue="1">
      <formula>Q28="Inne?"</formula>
    </cfRule>
  </conditionalFormatting>
  <conditionalFormatting sqref="T28">
    <cfRule type="expression" dxfId="494" priority="728" stopIfTrue="1">
      <formula>Q28="Inne?"</formula>
    </cfRule>
  </conditionalFormatting>
  <conditionalFormatting sqref="T28">
    <cfRule type="expression" dxfId="493" priority="727" stopIfTrue="1">
      <formula>Q28="Inne?"</formula>
    </cfRule>
  </conditionalFormatting>
  <conditionalFormatting sqref="T28">
    <cfRule type="expression" dxfId="492" priority="726" stopIfTrue="1">
      <formula>Q28="Inne?"</formula>
    </cfRule>
  </conditionalFormatting>
  <conditionalFormatting sqref="T28">
    <cfRule type="expression" dxfId="491" priority="725" stopIfTrue="1">
      <formula>Q28="Inne?"</formula>
    </cfRule>
  </conditionalFormatting>
  <conditionalFormatting sqref="T28">
    <cfRule type="expression" dxfId="490" priority="724" stopIfTrue="1">
      <formula>Q28="Inne?"</formula>
    </cfRule>
  </conditionalFormatting>
  <conditionalFormatting sqref="T28">
    <cfRule type="expression" dxfId="489" priority="723" stopIfTrue="1">
      <formula>Q28="Inne?"</formula>
    </cfRule>
  </conditionalFormatting>
  <conditionalFormatting sqref="T28">
    <cfRule type="expression" dxfId="488" priority="722" stopIfTrue="1">
      <formula>Q28="Inne?"</formula>
    </cfRule>
  </conditionalFormatting>
  <conditionalFormatting sqref="T28">
    <cfRule type="expression" dxfId="487" priority="721" stopIfTrue="1">
      <formula>Q28="Inne?"</formula>
    </cfRule>
  </conditionalFormatting>
  <conditionalFormatting sqref="T28">
    <cfRule type="expression" dxfId="486" priority="720" stopIfTrue="1">
      <formula>Q28="Inne?"</formula>
    </cfRule>
  </conditionalFormatting>
  <conditionalFormatting sqref="T28">
    <cfRule type="expression" dxfId="485" priority="719" stopIfTrue="1">
      <formula>Q28="Inne?"</formula>
    </cfRule>
  </conditionalFormatting>
  <conditionalFormatting sqref="T28">
    <cfRule type="expression" dxfId="484" priority="718" stopIfTrue="1">
      <formula>Q28="Inne?"</formula>
    </cfRule>
  </conditionalFormatting>
  <conditionalFormatting sqref="T28">
    <cfRule type="expression" dxfId="483" priority="717" stopIfTrue="1">
      <formula>Q28="Inne?"</formula>
    </cfRule>
  </conditionalFormatting>
  <conditionalFormatting sqref="T28">
    <cfRule type="expression" dxfId="482" priority="716" stopIfTrue="1">
      <formula>Q28="Inne?"</formula>
    </cfRule>
  </conditionalFormatting>
  <conditionalFormatting sqref="T28">
    <cfRule type="expression" dxfId="481" priority="715" stopIfTrue="1">
      <formula>Q28="Inne?"</formula>
    </cfRule>
  </conditionalFormatting>
  <conditionalFormatting sqref="T28">
    <cfRule type="expression" dxfId="480" priority="714" stopIfTrue="1">
      <formula>Q28="Inne?"</formula>
    </cfRule>
  </conditionalFormatting>
  <conditionalFormatting sqref="T28">
    <cfRule type="expression" dxfId="479" priority="713" stopIfTrue="1">
      <formula>Q28="Inne?"</formula>
    </cfRule>
  </conditionalFormatting>
  <conditionalFormatting sqref="T28">
    <cfRule type="expression" dxfId="478" priority="712" stopIfTrue="1">
      <formula>Q28="Inne?"</formula>
    </cfRule>
  </conditionalFormatting>
  <conditionalFormatting sqref="T28">
    <cfRule type="expression" dxfId="477" priority="711" stopIfTrue="1">
      <formula>Q28="Inne?"</formula>
    </cfRule>
  </conditionalFormatting>
  <conditionalFormatting sqref="T28">
    <cfRule type="expression" dxfId="476" priority="710" stopIfTrue="1">
      <formula>Q28="Inne?"</formula>
    </cfRule>
  </conditionalFormatting>
  <conditionalFormatting sqref="T28">
    <cfRule type="expression" dxfId="475" priority="709" stopIfTrue="1">
      <formula>Q28="Inne?"</formula>
    </cfRule>
  </conditionalFormatting>
  <conditionalFormatting sqref="T28">
    <cfRule type="expression" dxfId="474" priority="708" stopIfTrue="1">
      <formula>Q28="Inne?"</formula>
    </cfRule>
  </conditionalFormatting>
  <conditionalFormatting sqref="T28">
    <cfRule type="expression" dxfId="473" priority="707" stopIfTrue="1">
      <formula>Q28="Inne?"</formula>
    </cfRule>
  </conditionalFormatting>
  <conditionalFormatting sqref="T28">
    <cfRule type="expression" dxfId="472" priority="706" stopIfTrue="1">
      <formula>Q28="Inne?"</formula>
    </cfRule>
  </conditionalFormatting>
  <conditionalFormatting sqref="T28">
    <cfRule type="expression" dxfId="471" priority="705" stopIfTrue="1">
      <formula>Q28="Inne?"</formula>
    </cfRule>
  </conditionalFormatting>
  <conditionalFormatting sqref="T28">
    <cfRule type="expression" dxfId="470" priority="704" stopIfTrue="1">
      <formula>Q28="Inne?"</formula>
    </cfRule>
  </conditionalFormatting>
  <conditionalFormatting sqref="T28">
    <cfRule type="expression" dxfId="469" priority="703" stopIfTrue="1">
      <formula>Q28="Inne?"</formula>
    </cfRule>
  </conditionalFormatting>
  <conditionalFormatting sqref="T28">
    <cfRule type="expression" dxfId="468" priority="702" stopIfTrue="1">
      <formula>Q28="Inne?"</formula>
    </cfRule>
  </conditionalFormatting>
  <conditionalFormatting sqref="T28">
    <cfRule type="expression" dxfId="467" priority="701" stopIfTrue="1">
      <formula>Q28="Inne?"</formula>
    </cfRule>
  </conditionalFormatting>
  <conditionalFormatting sqref="T28">
    <cfRule type="expression" dxfId="466" priority="700" stopIfTrue="1">
      <formula>Q28="Inne?"</formula>
    </cfRule>
  </conditionalFormatting>
  <conditionalFormatting sqref="T28">
    <cfRule type="expression" dxfId="465" priority="699" stopIfTrue="1">
      <formula>Q28="Inne?"</formula>
    </cfRule>
  </conditionalFormatting>
  <conditionalFormatting sqref="T28">
    <cfRule type="expression" dxfId="464" priority="698" stopIfTrue="1">
      <formula>Q28="Inne?"</formula>
    </cfRule>
  </conditionalFormatting>
  <conditionalFormatting sqref="T28">
    <cfRule type="expression" dxfId="463" priority="697" stopIfTrue="1">
      <formula>Q28="Inne?"</formula>
    </cfRule>
  </conditionalFormatting>
  <conditionalFormatting sqref="T28">
    <cfRule type="expression" dxfId="462" priority="696" stopIfTrue="1">
      <formula>R28="Kier?"</formula>
    </cfRule>
  </conditionalFormatting>
  <conditionalFormatting sqref="T28">
    <cfRule type="expression" dxfId="461" priority="695" stopIfTrue="1">
      <formula>R28="Kier?"</formula>
    </cfRule>
  </conditionalFormatting>
  <conditionalFormatting sqref="T28">
    <cfRule type="expression" dxfId="460" priority="694" stopIfTrue="1">
      <formula>R28="Kier?"</formula>
    </cfRule>
  </conditionalFormatting>
  <conditionalFormatting sqref="T28">
    <cfRule type="expression" dxfId="459" priority="693" stopIfTrue="1">
      <formula>R28="Kier?"</formula>
    </cfRule>
  </conditionalFormatting>
  <conditionalFormatting sqref="T38">
    <cfRule type="expression" dxfId="458" priority="692" stopIfTrue="1">
      <formula>Q38="Inne?"</formula>
    </cfRule>
  </conditionalFormatting>
  <conditionalFormatting sqref="T38">
    <cfRule type="expression" dxfId="457" priority="691" stopIfTrue="1">
      <formula>Q38="Inne?"</formula>
    </cfRule>
  </conditionalFormatting>
  <conditionalFormatting sqref="T38">
    <cfRule type="expression" dxfId="456" priority="690" stopIfTrue="1">
      <formula>Q38="Inne?"</formula>
    </cfRule>
  </conditionalFormatting>
  <conditionalFormatting sqref="T38">
    <cfRule type="expression" dxfId="455" priority="689" stopIfTrue="1">
      <formula>Q21="Inne?"</formula>
    </cfRule>
  </conditionalFormatting>
  <conditionalFormatting sqref="T38">
    <cfRule type="expression" dxfId="454" priority="688" stopIfTrue="1">
      <formula>Q21="Inne?"</formula>
    </cfRule>
  </conditionalFormatting>
  <conditionalFormatting sqref="T38">
    <cfRule type="expression" dxfId="453" priority="687" stopIfTrue="1">
      <formula>Q38="Inne?"</formula>
    </cfRule>
  </conditionalFormatting>
  <conditionalFormatting sqref="T38">
    <cfRule type="expression" dxfId="452" priority="686" stopIfTrue="1">
      <formula>Q38="Inne?"</formula>
    </cfRule>
  </conditionalFormatting>
  <conditionalFormatting sqref="T38">
    <cfRule type="expression" dxfId="451" priority="685" stopIfTrue="1">
      <formula>Q38="Inne?"</formula>
    </cfRule>
  </conditionalFormatting>
  <conditionalFormatting sqref="T38">
    <cfRule type="expression" dxfId="450" priority="684" stopIfTrue="1">
      <formula>Q38="Inne?"</formula>
    </cfRule>
  </conditionalFormatting>
  <conditionalFormatting sqref="T38">
    <cfRule type="expression" dxfId="449" priority="683" stopIfTrue="1">
      <formula>Q38="Inne?"</formula>
    </cfRule>
  </conditionalFormatting>
  <conditionalFormatting sqref="T38">
    <cfRule type="expression" dxfId="448" priority="682" stopIfTrue="1">
      <formula>Q38="Inne?"</formula>
    </cfRule>
  </conditionalFormatting>
  <conditionalFormatting sqref="T38">
    <cfRule type="expression" dxfId="447" priority="681" stopIfTrue="1">
      <formula>Q38="Inne?"</formula>
    </cfRule>
  </conditionalFormatting>
  <conditionalFormatting sqref="T38">
    <cfRule type="expression" dxfId="446" priority="680" stopIfTrue="1">
      <formula>Q38="Inne?"</formula>
    </cfRule>
  </conditionalFormatting>
  <conditionalFormatting sqref="T38">
    <cfRule type="expression" dxfId="445" priority="679" stopIfTrue="1">
      <formula>Q38="Inne?"</formula>
    </cfRule>
  </conditionalFormatting>
  <conditionalFormatting sqref="T38">
    <cfRule type="expression" dxfId="444" priority="678" stopIfTrue="1">
      <formula>Q38="Inne?"</formula>
    </cfRule>
  </conditionalFormatting>
  <conditionalFormatting sqref="T38">
    <cfRule type="expression" dxfId="443" priority="677" stopIfTrue="1">
      <formula>Q38="Inne?"</formula>
    </cfRule>
  </conditionalFormatting>
  <conditionalFormatting sqref="T38">
    <cfRule type="expression" dxfId="442" priority="676" stopIfTrue="1">
      <formula>Q38="Inne?"</formula>
    </cfRule>
  </conditionalFormatting>
  <conditionalFormatting sqref="T38">
    <cfRule type="expression" dxfId="441" priority="675" stopIfTrue="1">
      <formula>Q38="Inne?"</formula>
    </cfRule>
  </conditionalFormatting>
  <conditionalFormatting sqref="T38">
    <cfRule type="expression" dxfId="440" priority="674" stopIfTrue="1">
      <formula>Q38="Inne?"</formula>
    </cfRule>
  </conditionalFormatting>
  <conditionalFormatting sqref="T38">
    <cfRule type="expression" dxfId="439" priority="673" stopIfTrue="1">
      <formula>Q38="Inne?"</formula>
    </cfRule>
  </conditionalFormatting>
  <conditionalFormatting sqref="T38">
    <cfRule type="expression" dxfId="438" priority="672" stopIfTrue="1">
      <formula>Q38="Inne?"</formula>
    </cfRule>
  </conditionalFormatting>
  <conditionalFormatting sqref="T38">
    <cfRule type="expression" dxfId="437" priority="671" stopIfTrue="1">
      <formula>Q38="Inne?"</formula>
    </cfRule>
  </conditionalFormatting>
  <conditionalFormatting sqref="T38">
    <cfRule type="expression" dxfId="436" priority="670" stopIfTrue="1">
      <formula>Q38="Inne?"</formula>
    </cfRule>
  </conditionalFormatting>
  <conditionalFormatting sqref="T38">
    <cfRule type="expression" dxfId="435" priority="669" stopIfTrue="1">
      <formula>Q38="Inne?"</formula>
    </cfRule>
  </conditionalFormatting>
  <conditionalFormatting sqref="T38">
    <cfRule type="expression" dxfId="434" priority="668" stopIfTrue="1">
      <formula>Q38="Inne?"</formula>
    </cfRule>
  </conditionalFormatting>
  <conditionalFormatting sqref="T38">
    <cfRule type="expression" dxfId="433" priority="667" stopIfTrue="1">
      <formula>Q38="Inne?"</formula>
    </cfRule>
  </conditionalFormatting>
  <conditionalFormatting sqref="T38">
    <cfRule type="expression" dxfId="432" priority="666" stopIfTrue="1">
      <formula>Q38="Inne?"</formula>
    </cfRule>
  </conditionalFormatting>
  <conditionalFormatting sqref="T38">
    <cfRule type="expression" dxfId="431" priority="665" stopIfTrue="1">
      <formula>Q38="Inne?"</formula>
    </cfRule>
  </conditionalFormatting>
  <conditionalFormatting sqref="T38">
    <cfRule type="expression" dxfId="430" priority="664" stopIfTrue="1">
      <formula>Q38="Inne?"</formula>
    </cfRule>
  </conditionalFormatting>
  <conditionalFormatting sqref="T38">
    <cfRule type="expression" dxfId="429" priority="663" stopIfTrue="1">
      <formula>Q38="Inne?"</formula>
    </cfRule>
  </conditionalFormatting>
  <conditionalFormatting sqref="T38">
    <cfRule type="expression" dxfId="428" priority="662" stopIfTrue="1">
      <formula>Q38="Inne?"</formula>
    </cfRule>
  </conditionalFormatting>
  <conditionalFormatting sqref="T38">
    <cfRule type="expression" dxfId="427" priority="661" stopIfTrue="1">
      <formula>Q38="Inne?"</formula>
    </cfRule>
  </conditionalFormatting>
  <conditionalFormatting sqref="T38">
    <cfRule type="expression" dxfId="426" priority="660" stopIfTrue="1">
      <formula>Q38="Inne?"</formula>
    </cfRule>
  </conditionalFormatting>
  <conditionalFormatting sqref="T38">
    <cfRule type="expression" dxfId="425" priority="659" stopIfTrue="1">
      <formula>Q38="Inne?"</formula>
    </cfRule>
  </conditionalFormatting>
  <conditionalFormatting sqref="T38">
    <cfRule type="expression" dxfId="424" priority="658" stopIfTrue="1">
      <formula>Q38="Inne?"</formula>
    </cfRule>
  </conditionalFormatting>
  <conditionalFormatting sqref="T38">
    <cfRule type="expression" dxfId="423" priority="657" stopIfTrue="1">
      <formula>Q38="Inne?"</formula>
    </cfRule>
  </conditionalFormatting>
  <conditionalFormatting sqref="T38">
    <cfRule type="expression" dxfId="422" priority="656" stopIfTrue="1">
      <formula>Q38="Inne?"</formula>
    </cfRule>
  </conditionalFormatting>
  <conditionalFormatting sqref="T38">
    <cfRule type="expression" dxfId="421" priority="655" stopIfTrue="1">
      <formula>Q38="Inne?"</formula>
    </cfRule>
  </conditionalFormatting>
  <conditionalFormatting sqref="T38">
    <cfRule type="expression" dxfId="420" priority="654" stopIfTrue="1">
      <formula>Q38="Inne?"</formula>
    </cfRule>
  </conditionalFormatting>
  <conditionalFormatting sqref="T38">
    <cfRule type="expression" dxfId="419" priority="653" stopIfTrue="1">
      <formula>Q38="Inne?"</formula>
    </cfRule>
  </conditionalFormatting>
  <conditionalFormatting sqref="T38">
    <cfRule type="expression" dxfId="418" priority="652" stopIfTrue="1">
      <formula>R38="Kier?"</formula>
    </cfRule>
  </conditionalFormatting>
  <conditionalFormatting sqref="T38">
    <cfRule type="expression" dxfId="417" priority="651" stopIfTrue="1">
      <formula>R38="Kier?"</formula>
    </cfRule>
  </conditionalFormatting>
  <conditionalFormatting sqref="T38">
    <cfRule type="expression" dxfId="416" priority="650" stopIfTrue="1">
      <formula>R38="Kier?"</formula>
    </cfRule>
  </conditionalFormatting>
  <conditionalFormatting sqref="T38">
    <cfRule type="expression" dxfId="415" priority="649" stopIfTrue="1">
      <formula>R38="Kier?"</formula>
    </cfRule>
  </conditionalFormatting>
  <conditionalFormatting sqref="T38">
    <cfRule type="expression" dxfId="414" priority="648" stopIfTrue="1">
      <formula>R38="Kier?"</formula>
    </cfRule>
  </conditionalFormatting>
  <conditionalFormatting sqref="T38">
    <cfRule type="expression" dxfId="413" priority="647" stopIfTrue="1">
      <formula>R38="Kier?"</formula>
    </cfRule>
  </conditionalFormatting>
  <conditionalFormatting sqref="T49">
    <cfRule type="expression" dxfId="412" priority="646" stopIfTrue="1">
      <formula>Q49="Inne?"</formula>
    </cfRule>
  </conditionalFormatting>
  <conditionalFormatting sqref="T49">
    <cfRule type="expression" dxfId="411" priority="645" stopIfTrue="1">
      <formula>Q49="Inne?"</formula>
    </cfRule>
  </conditionalFormatting>
  <conditionalFormatting sqref="T49">
    <cfRule type="expression" dxfId="410" priority="644" stopIfTrue="1">
      <formula>Q49="Inne?"</formula>
    </cfRule>
  </conditionalFormatting>
  <conditionalFormatting sqref="T49">
    <cfRule type="expression" dxfId="409" priority="643" stopIfTrue="1">
      <formula>Q49="Inne?"</formula>
    </cfRule>
  </conditionalFormatting>
  <conditionalFormatting sqref="T49">
    <cfRule type="expression" dxfId="408" priority="642" stopIfTrue="1">
      <formula>Q32="Inne?"</formula>
    </cfRule>
  </conditionalFormatting>
  <conditionalFormatting sqref="T49">
    <cfRule type="expression" dxfId="407" priority="641" stopIfTrue="1">
      <formula>Q32="Inne?"</formula>
    </cfRule>
  </conditionalFormatting>
  <conditionalFormatting sqref="T49">
    <cfRule type="expression" dxfId="406" priority="640" stopIfTrue="1">
      <formula>Q49="Inne?"</formula>
    </cfRule>
  </conditionalFormatting>
  <conditionalFormatting sqref="T49">
    <cfRule type="expression" dxfId="405" priority="639" stopIfTrue="1">
      <formula>Q49="Inne?"</formula>
    </cfRule>
  </conditionalFormatting>
  <conditionalFormatting sqref="T49">
    <cfRule type="expression" dxfId="404" priority="638" stopIfTrue="1">
      <formula>Q49="Inne?"</formula>
    </cfRule>
  </conditionalFormatting>
  <conditionalFormatting sqref="T49">
    <cfRule type="expression" dxfId="403" priority="637" stopIfTrue="1">
      <formula>Q49="Inne?"</formula>
    </cfRule>
  </conditionalFormatting>
  <conditionalFormatting sqref="T49">
    <cfRule type="expression" dxfId="402" priority="636" stopIfTrue="1">
      <formula>Q49="Inne?"</formula>
    </cfRule>
  </conditionalFormatting>
  <conditionalFormatting sqref="T49">
    <cfRule type="expression" dxfId="401" priority="635" stopIfTrue="1">
      <formula>Q49="Inne?"</formula>
    </cfRule>
  </conditionalFormatting>
  <conditionalFormatting sqref="T49">
    <cfRule type="expression" dxfId="400" priority="634" stopIfTrue="1">
      <formula>Q49="Inne?"</formula>
    </cfRule>
  </conditionalFormatting>
  <conditionalFormatting sqref="T49">
    <cfRule type="expression" dxfId="399" priority="633" stopIfTrue="1">
      <formula>Q49="Inne?"</formula>
    </cfRule>
  </conditionalFormatting>
  <conditionalFormatting sqref="T49">
    <cfRule type="expression" dxfId="398" priority="632" stopIfTrue="1">
      <formula>Q49="Inne?"</formula>
    </cfRule>
  </conditionalFormatting>
  <conditionalFormatting sqref="T49">
    <cfRule type="expression" dxfId="397" priority="631" stopIfTrue="1">
      <formula>Q49="Inne?"</formula>
    </cfRule>
  </conditionalFormatting>
  <conditionalFormatting sqref="T49">
    <cfRule type="expression" dxfId="396" priority="630" stopIfTrue="1">
      <formula>Q49="Inne?"</formula>
    </cfRule>
  </conditionalFormatting>
  <conditionalFormatting sqref="T49">
    <cfRule type="expression" dxfId="395" priority="629" stopIfTrue="1">
      <formula>Q49="Inne?"</formula>
    </cfRule>
  </conditionalFormatting>
  <conditionalFormatting sqref="T49">
    <cfRule type="expression" dxfId="394" priority="628" stopIfTrue="1">
      <formula>Q49="Inne?"</formula>
    </cfRule>
  </conditionalFormatting>
  <conditionalFormatting sqref="T49">
    <cfRule type="expression" dxfId="393" priority="627" stopIfTrue="1">
      <formula>Q49="Inne?"</formula>
    </cfRule>
  </conditionalFormatting>
  <conditionalFormatting sqref="T49">
    <cfRule type="expression" dxfId="392" priority="626" stopIfTrue="1">
      <formula>Q49="Inne?"</formula>
    </cfRule>
  </conditionalFormatting>
  <conditionalFormatting sqref="T49">
    <cfRule type="expression" dxfId="391" priority="625" stopIfTrue="1">
      <formula>Q49="Inne?"</formula>
    </cfRule>
  </conditionalFormatting>
  <conditionalFormatting sqref="T49">
    <cfRule type="expression" dxfId="390" priority="624" stopIfTrue="1">
      <formula>Q49="Inne?"</formula>
    </cfRule>
  </conditionalFormatting>
  <conditionalFormatting sqref="T49">
    <cfRule type="expression" dxfId="389" priority="623" stopIfTrue="1">
      <formula>Q49="Inne?"</formula>
    </cfRule>
  </conditionalFormatting>
  <conditionalFormatting sqref="T49">
    <cfRule type="expression" dxfId="388" priority="622" stopIfTrue="1">
      <formula>Q49="Inne?"</formula>
    </cfRule>
  </conditionalFormatting>
  <conditionalFormatting sqref="T49">
    <cfRule type="expression" dxfId="387" priority="621" stopIfTrue="1">
      <formula>Q49="Inne?"</formula>
    </cfRule>
  </conditionalFormatting>
  <conditionalFormatting sqref="T49">
    <cfRule type="expression" dxfId="386" priority="620" stopIfTrue="1">
      <formula>Q49="Inne?"</formula>
    </cfRule>
  </conditionalFormatting>
  <conditionalFormatting sqref="T49">
    <cfRule type="expression" dxfId="385" priority="619" stopIfTrue="1">
      <formula>Q49="Inne?"</formula>
    </cfRule>
  </conditionalFormatting>
  <conditionalFormatting sqref="T49">
    <cfRule type="expression" dxfId="384" priority="618" stopIfTrue="1">
      <formula>Q49="Inne?"</formula>
    </cfRule>
  </conditionalFormatting>
  <conditionalFormatting sqref="T49">
    <cfRule type="expression" dxfId="383" priority="617" stopIfTrue="1">
      <formula>Q49="Inne?"</formula>
    </cfRule>
  </conditionalFormatting>
  <conditionalFormatting sqref="T49">
    <cfRule type="expression" dxfId="382" priority="616" stopIfTrue="1">
      <formula>Q49="Inne?"</formula>
    </cfRule>
  </conditionalFormatting>
  <conditionalFormatting sqref="T49">
    <cfRule type="expression" dxfId="381" priority="615" stopIfTrue="1">
      <formula>Q49="Inne?"</formula>
    </cfRule>
  </conditionalFormatting>
  <conditionalFormatting sqref="T49">
    <cfRule type="expression" dxfId="380" priority="614" stopIfTrue="1">
      <formula>Q49="Inne?"</formula>
    </cfRule>
  </conditionalFormatting>
  <conditionalFormatting sqref="T49">
    <cfRule type="expression" dxfId="379" priority="613" stopIfTrue="1">
      <formula>Q49="Inne?"</formula>
    </cfRule>
  </conditionalFormatting>
  <conditionalFormatting sqref="T49">
    <cfRule type="expression" dxfId="378" priority="612" stopIfTrue="1">
      <formula>Q49="Inne?"</formula>
    </cfRule>
  </conditionalFormatting>
  <conditionalFormatting sqref="T49">
    <cfRule type="expression" dxfId="377" priority="611" stopIfTrue="1">
      <formula>Q49="Inne?"</formula>
    </cfRule>
  </conditionalFormatting>
  <conditionalFormatting sqref="T49">
    <cfRule type="expression" dxfId="376" priority="610" stopIfTrue="1">
      <formula>Q49="Inne?"</formula>
    </cfRule>
  </conditionalFormatting>
  <conditionalFormatting sqref="T49">
    <cfRule type="expression" dxfId="375" priority="609" stopIfTrue="1">
      <formula>Q49="Inne?"</formula>
    </cfRule>
  </conditionalFormatting>
  <conditionalFormatting sqref="T49">
    <cfRule type="expression" dxfId="374" priority="608" stopIfTrue="1">
      <formula>Q49="Inne?"</formula>
    </cfRule>
  </conditionalFormatting>
  <conditionalFormatting sqref="T49">
    <cfRule type="expression" dxfId="373" priority="607" stopIfTrue="1">
      <formula>Q49="Inne?"</formula>
    </cfRule>
  </conditionalFormatting>
  <conditionalFormatting sqref="T49">
    <cfRule type="expression" dxfId="372" priority="606" stopIfTrue="1">
      <formula>Q49="Inne?"</formula>
    </cfRule>
  </conditionalFormatting>
  <conditionalFormatting sqref="T49">
    <cfRule type="expression" dxfId="371" priority="605" stopIfTrue="1">
      <formula>R49="Kier?"</formula>
    </cfRule>
  </conditionalFormatting>
  <conditionalFormatting sqref="T49">
    <cfRule type="expression" dxfId="370" priority="604" stopIfTrue="1">
      <formula>R49="Kier?"</formula>
    </cfRule>
  </conditionalFormatting>
  <conditionalFormatting sqref="T49">
    <cfRule type="expression" dxfId="369" priority="603" stopIfTrue="1">
      <formula>R49="Kier?"</formula>
    </cfRule>
  </conditionalFormatting>
  <conditionalFormatting sqref="T49">
    <cfRule type="expression" dxfId="368" priority="602" stopIfTrue="1">
      <formula>R49="Kier?"</formula>
    </cfRule>
  </conditionalFormatting>
  <conditionalFormatting sqref="T49">
    <cfRule type="expression" dxfId="367" priority="601" stopIfTrue="1">
      <formula>R49="Kier?"</formula>
    </cfRule>
  </conditionalFormatting>
  <conditionalFormatting sqref="T49">
    <cfRule type="expression" dxfId="366" priority="600" stopIfTrue="1">
      <formula>R49="Kier?"</formula>
    </cfRule>
  </conditionalFormatting>
  <conditionalFormatting sqref="T55">
    <cfRule type="expression" dxfId="365" priority="599" stopIfTrue="1">
      <formula>Q55="Inne?"</formula>
    </cfRule>
  </conditionalFormatting>
  <conditionalFormatting sqref="S55">
    <cfRule type="expression" dxfId="364" priority="598" stopIfTrue="1">
      <formula>Q55="Kier?"</formula>
    </cfRule>
  </conditionalFormatting>
  <conditionalFormatting sqref="R55">
    <cfRule type="expression" dxfId="363" priority="597" stopIfTrue="1">
      <formula>Q55="Podst?"</formula>
    </cfRule>
  </conditionalFormatting>
  <conditionalFormatting sqref="T55">
    <cfRule type="expression" dxfId="362" priority="596" stopIfTrue="1">
      <formula>Q55="Inne?"</formula>
    </cfRule>
  </conditionalFormatting>
  <conditionalFormatting sqref="S55">
    <cfRule type="expression" dxfId="361" priority="595" stopIfTrue="1">
      <formula>Q55="Kier?"</formula>
    </cfRule>
  </conditionalFormatting>
  <conditionalFormatting sqref="R55">
    <cfRule type="expression" dxfId="360" priority="594" stopIfTrue="1">
      <formula>Q55="Podst?"</formula>
    </cfRule>
  </conditionalFormatting>
  <conditionalFormatting sqref="S55">
    <cfRule type="expression" dxfId="359" priority="593" stopIfTrue="1">
      <formula>Q55="Kier?"</formula>
    </cfRule>
  </conditionalFormatting>
  <conditionalFormatting sqref="R55">
    <cfRule type="expression" dxfId="358" priority="592" stopIfTrue="1">
      <formula>Q55="Podst?"</formula>
    </cfRule>
  </conditionalFormatting>
  <conditionalFormatting sqref="S55">
    <cfRule type="expression" dxfId="357" priority="591" stopIfTrue="1">
      <formula>Q55="Kier?"</formula>
    </cfRule>
  </conditionalFormatting>
  <conditionalFormatting sqref="R55">
    <cfRule type="expression" dxfId="356" priority="590" stopIfTrue="1">
      <formula>Q55="Podst?"</formula>
    </cfRule>
  </conditionalFormatting>
  <conditionalFormatting sqref="T55">
    <cfRule type="expression" dxfId="355" priority="589" stopIfTrue="1">
      <formula>Q55="Inne?"</formula>
    </cfRule>
  </conditionalFormatting>
  <conditionalFormatting sqref="T55">
    <cfRule type="expression" dxfId="354" priority="588" stopIfTrue="1">
      <formula>Q55="Inne?"</formula>
    </cfRule>
  </conditionalFormatting>
  <conditionalFormatting sqref="T55">
    <cfRule type="expression" dxfId="353" priority="587" stopIfTrue="1">
      <formula>Q55="Inne?"</formula>
    </cfRule>
  </conditionalFormatting>
  <conditionalFormatting sqref="S55">
    <cfRule type="expression" dxfId="352" priority="586" stopIfTrue="1">
      <formula>Q55="Kier?"</formula>
    </cfRule>
  </conditionalFormatting>
  <conditionalFormatting sqref="R55">
    <cfRule type="expression" dxfId="351" priority="585" stopIfTrue="1">
      <formula>Q55="Podst?"</formula>
    </cfRule>
  </conditionalFormatting>
  <conditionalFormatting sqref="T55">
    <cfRule type="expression" dxfId="350" priority="584" stopIfTrue="1">
      <formula>Q55="Inne?"</formula>
    </cfRule>
  </conditionalFormatting>
  <conditionalFormatting sqref="S55">
    <cfRule type="expression" dxfId="349" priority="583" stopIfTrue="1">
      <formula>Q55="Kier?"</formula>
    </cfRule>
  </conditionalFormatting>
  <conditionalFormatting sqref="R55">
    <cfRule type="expression" dxfId="348" priority="582" stopIfTrue="1">
      <formula>Q55="Podst?"</formula>
    </cfRule>
  </conditionalFormatting>
  <conditionalFormatting sqref="T55">
    <cfRule type="expression" dxfId="347" priority="581" stopIfTrue="1">
      <formula>Q55="Inne?"</formula>
    </cfRule>
  </conditionalFormatting>
  <conditionalFormatting sqref="S55">
    <cfRule type="expression" dxfId="346" priority="580" stopIfTrue="1">
      <formula>Q55="Kier?"</formula>
    </cfRule>
  </conditionalFormatting>
  <conditionalFormatting sqref="R55">
    <cfRule type="expression" dxfId="345" priority="579" stopIfTrue="1">
      <formula>Q55="Podst?"</formula>
    </cfRule>
  </conditionalFormatting>
  <conditionalFormatting sqref="T55">
    <cfRule type="expression" dxfId="344" priority="578" stopIfTrue="1">
      <formula>Q55="Inne?"</formula>
    </cfRule>
  </conditionalFormatting>
  <conditionalFormatting sqref="S55">
    <cfRule type="expression" dxfId="343" priority="577" stopIfTrue="1">
      <formula>Q55="Kier?"</formula>
    </cfRule>
  </conditionalFormatting>
  <conditionalFormatting sqref="R55">
    <cfRule type="expression" dxfId="342" priority="576" stopIfTrue="1">
      <formula>Q55="Podst?"</formula>
    </cfRule>
  </conditionalFormatting>
  <conditionalFormatting sqref="T55">
    <cfRule type="expression" dxfId="341" priority="575" stopIfTrue="1">
      <formula>Q55="Inne?"</formula>
    </cfRule>
  </conditionalFormatting>
  <conditionalFormatting sqref="S55">
    <cfRule type="expression" dxfId="340" priority="574" stopIfTrue="1">
      <formula>Q55="Kier?"</formula>
    </cfRule>
  </conditionalFormatting>
  <conditionalFormatting sqref="R55">
    <cfRule type="expression" dxfId="339" priority="573" stopIfTrue="1">
      <formula>Q55="Podst?"</formula>
    </cfRule>
  </conditionalFormatting>
  <conditionalFormatting sqref="T55">
    <cfRule type="expression" dxfId="338" priority="572" stopIfTrue="1">
      <formula>Q55="Inne?"</formula>
    </cfRule>
  </conditionalFormatting>
  <conditionalFormatting sqref="S55">
    <cfRule type="expression" dxfId="337" priority="571" stopIfTrue="1">
      <formula>Q55="Kier?"</formula>
    </cfRule>
  </conditionalFormatting>
  <conditionalFormatting sqref="R55">
    <cfRule type="expression" dxfId="336" priority="570" stopIfTrue="1">
      <formula>Q55="Podst?"</formula>
    </cfRule>
  </conditionalFormatting>
  <conditionalFormatting sqref="T55">
    <cfRule type="expression" dxfId="335" priority="569" stopIfTrue="1">
      <formula>Q55="Inne?"</formula>
    </cfRule>
  </conditionalFormatting>
  <conditionalFormatting sqref="S55">
    <cfRule type="expression" dxfId="334" priority="568" stopIfTrue="1">
      <formula>Q55="Kier?"</formula>
    </cfRule>
  </conditionalFormatting>
  <conditionalFormatting sqref="R55">
    <cfRule type="expression" dxfId="333" priority="567" stopIfTrue="1">
      <formula>Q55="Podst?"</formula>
    </cfRule>
  </conditionalFormatting>
  <conditionalFormatting sqref="T55">
    <cfRule type="expression" dxfId="332" priority="566" stopIfTrue="1">
      <formula>Q55="Inne?"</formula>
    </cfRule>
  </conditionalFormatting>
  <conditionalFormatting sqref="S55">
    <cfRule type="expression" dxfId="331" priority="565" stopIfTrue="1">
      <formula>Q55="Kier?"</formula>
    </cfRule>
  </conditionalFormatting>
  <conditionalFormatting sqref="R55">
    <cfRule type="expression" dxfId="330" priority="564" stopIfTrue="1">
      <formula>Q55="Podst?"</formula>
    </cfRule>
  </conditionalFormatting>
  <conditionalFormatting sqref="T55">
    <cfRule type="expression" dxfId="329" priority="563" stopIfTrue="1">
      <formula>Q55="Inne?"</formula>
    </cfRule>
  </conditionalFormatting>
  <conditionalFormatting sqref="S55">
    <cfRule type="expression" dxfId="328" priority="562" stopIfTrue="1">
      <formula>Q55="Kier?"</formula>
    </cfRule>
  </conditionalFormatting>
  <conditionalFormatting sqref="R55">
    <cfRule type="expression" dxfId="327" priority="561" stopIfTrue="1">
      <formula>Q55="Podst?"</formula>
    </cfRule>
  </conditionalFormatting>
  <conditionalFormatting sqref="T55">
    <cfRule type="expression" dxfId="326" priority="560" stopIfTrue="1">
      <formula>Q55="Inne?"</formula>
    </cfRule>
  </conditionalFormatting>
  <conditionalFormatting sqref="S55">
    <cfRule type="expression" dxfId="325" priority="559" stopIfTrue="1">
      <formula>Q55="Kier?"</formula>
    </cfRule>
  </conditionalFormatting>
  <conditionalFormatting sqref="R55">
    <cfRule type="expression" dxfId="324" priority="558" stopIfTrue="1">
      <formula>Q55="Podst?"</formula>
    </cfRule>
  </conditionalFormatting>
  <conditionalFormatting sqref="T55">
    <cfRule type="expression" dxfId="323" priority="557" stopIfTrue="1">
      <formula>Q55="Inne?"</formula>
    </cfRule>
  </conditionalFormatting>
  <conditionalFormatting sqref="T78">
    <cfRule type="expression" dxfId="322" priority="451" stopIfTrue="1">
      <formula>Q78="Inne?"</formula>
    </cfRule>
  </conditionalFormatting>
  <conditionalFormatting sqref="S78">
    <cfRule type="expression" dxfId="321" priority="450" stopIfTrue="1">
      <formula>Q78="Kier?"</formula>
    </cfRule>
  </conditionalFormatting>
  <conditionalFormatting sqref="R78">
    <cfRule type="expression" dxfId="320" priority="449" stopIfTrue="1">
      <formula>Q78="Podst?"</formula>
    </cfRule>
  </conditionalFormatting>
  <conditionalFormatting sqref="T78">
    <cfRule type="expression" dxfId="319" priority="448" stopIfTrue="1">
      <formula>Q78="Inne?"</formula>
    </cfRule>
  </conditionalFormatting>
  <conditionalFormatting sqref="S78">
    <cfRule type="expression" dxfId="318" priority="447" stopIfTrue="1">
      <formula>Q78="Kier?"</formula>
    </cfRule>
  </conditionalFormatting>
  <conditionalFormatting sqref="R78">
    <cfRule type="expression" dxfId="317" priority="446" stopIfTrue="1">
      <formula>Q78="Podst?"</formula>
    </cfRule>
  </conditionalFormatting>
  <conditionalFormatting sqref="T78">
    <cfRule type="expression" dxfId="316" priority="445" stopIfTrue="1">
      <formula>Q78="Inne?"</formula>
    </cfRule>
  </conditionalFormatting>
  <conditionalFormatting sqref="S78">
    <cfRule type="expression" dxfId="315" priority="444" stopIfTrue="1">
      <formula>Q78="Kier?"</formula>
    </cfRule>
  </conditionalFormatting>
  <conditionalFormatting sqref="R78">
    <cfRule type="expression" dxfId="314" priority="443" stopIfTrue="1">
      <formula>Q78="Podst?"</formula>
    </cfRule>
  </conditionalFormatting>
  <conditionalFormatting sqref="T78">
    <cfRule type="expression" dxfId="313" priority="442" stopIfTrue="1">
      <formula>Q78="Inne?"</formula>
    </cfRule>
  </conditionalFormatting>
  <conditionalFormatting sqref="S78">
    <cfRule type="expression" dxfId="312" priority="441" stopIfTrue="1">
      <formula>Q78="Kier?"</formula>
    </cfRule>
  </conditionalFormatting>
  <conditionalFormatting sqref="R78">
    <cfRule type="expression" dxfId="311" priority="440" stopIfTrue="1">
      <formula>Q78="Podst?"</formula>
    </cfRule>
  </conditionalFormatting>
  <conditionalFormatting sqref="S78">
    <cfRule type="expression" dxfId="310" priority="439" stopIfTrue="1">
      <formula>Q78="Kier?"</formula>
    </cfRule>
  </conditionalFormatting>
  <conditionalFormatting sqref="R78">
    <cfRule type="expression" dxfId="309" priority="438" stopIfTrue="1">
      <formula>Q78="Podst?"</formula>
    </cfRule>
  </conditionalFormatting>
  <conditionalFormatting sqref="T78">
    <cfRule type="expression" dxfId="308" priority="437" stopIfTrue="1">
      <formula>Q78="Inne?"</formula>
    </cfRule>
  </conditionalFormatting>
  <conditionalFormatting sqref="T78">
    <cfRule type="expression" dxfId="307" priority="436" stopIfTrue="1">
      <formula>Q78="Inne?"</formula>
    </cfRule>
  </conditionalFormatting>
  <conditionalFormatting sqref="T78">
    <cfRule type="expression" dxfId="306" priority="435" stopIfTrue="1">
      <formula>Q78="Inne?"</formula>
    </cfRule>
  </conditionalFormatting>
  <conditionalFormatting sqref="S78">
    <cfRule type="expression" dxfId="305" priority="434" stopIfTrue="1">
      <formula>Q78="Kier?"</formula>
    </cfRule>
  </conditionalFormatting>
  <conditionalFormatting sqref="R78">
    <cfRule type="expression" dxfId="304" priority="433" stopIfTrue="1">
      <formula>Q78="Podst?"</formula>
    </cfRule>
  </conditionalFormatting>
  <conditionalFormatting sqref="R78">
    <cfRule type="expression" dxfId="303" priority="432" stopIfTrue="1">
      <formula>Q78="Podst?"</formula>
    </cfRule>
  </conditionalFormatting>
  <conditionalFormatting sqref="T78">
    <cfRule type="expression" dxfId="302" priority="431" stopIfTrue="1">
      <formula>Q78="Inne?"</formula>
    </cfRule>
  </conditionalFormatting>
  <conditionalFormatting sqref="S78">
    <cfRule type="expression" dxfId="301" priority="430" stopIfTrue="1">
      <formula>Q78="Kier?"</formula>
    </cfRule>
  </conditionalFormatting>
  <conditionalFormatting sqref="R78">
    <cfRule type="expression" dxfId="300" priority="429" stopIfTrue="1">
      <formula>Q78="Podst?"</formula>
    </cfRule>
  </conditionalFormatting>
  <conditionalFormatting sqref="T78">
    <cfRule type="expression" dxfId="299" priority="428" stopIfTrue="1">
      <formula>Q78="Inne?"</formula>
    </cfRule>
  </conditionalFormatting>
  <conditionalFormatting sqref="S78">
    <cfRule type="expression" dxfId="298" priority="427" stopIfTrue="1">
      <formula>Q78="Kier?"</formula>
    </cfRule>
  </conditionalFormatting>
  <conditionalFormatting sqref="R78">
    <cfRule type="expression" dxfId="297" priority="426" stopIfTrue="1">
      <formula>Q78="Podst?"</formula>
    </cfRule>
  </conditionalFormatting>
  <conditionalFormatting sqref="T78">
    <cfRule type="expression" dxfId="296" priority="425" stopIfTrue="1">
      <formula>Q78="Inne?"</formula>
    </cfRule>
  </conditionalFormatting>
  <conditionalFormatting sqref="S78">
    <cfRule type="expression" dxfId="295" priority="424" stopIfTrue="1">
      <formula>Q78="Kier?"</formula>
    </cfRule>
  </conditionalFormatting>
  <conditionalFormatting sqref="R78">
    <cfRule type="expression" dxfId="294" priority="423" stopIfTrue="1">
      <formula>Q78="Podst?"</formula>
    </cfRule>
  </conditionalFormatting>
  <conditionalFormatting sqref="T78">
    <cfRule type="expression" dxfId="293" priority="422" stopIfTrue="1">
      <formula>Q78="Inne?"</formula>
    </cfRule>
  </conditionalFormatting>
  <conditionalFormatting sqref="T78">
    <cfRule type="expression" dxfId="292" priority="421" stopIfTrue="1">
      <formula>Q78="Inne?"</formula>
    </cfRule>
  </conditionalFormatting>
  <conditionalFormatting sqref="S78">
    <cfRule type="expression" dxfId="291" priority="420" stopIfTrue="1">
      <formula>Q78="Kier?"</formula>
    </cfRule>
  </conditionalFormatting>
  <conditionalFormatting sqref="R78">
    <cfRule type="expression" dxfId="290" priority="419" stopIfTrue="1">
      <formula>Q78="Podst?"</formula>
    </cfRule>
  </conditionalFormatting>
  <conditionalFormatting sqref="T78">
    <cfRule type="expression" dxfId="289" priority="418" stopIfTrue="1">
      <formula>Q78="Inne?"</formula>
    </cfRule>
  </conditionalFormatting>
  <conditionalFormatting sqref="S78">
    <cfRule type="expression" dxfId="288" priority="417" stopIfTrue="1">
      <formula>Q78="Kier?"</formula>
    </cfRule>
  </conditionalFormatting>
  <conditionalFormatting sqref="R78">
    <cfRule type="expression" dxfId="287" priority="416" stopIfTrue="1">
      <formula>Q78="Podst?"</formula>
    </cfRule>
  </conditionalFormatting>
  <conditionalFormatting sqref="T78">
    <cfRule type="expression" dxfId="286" priority="415" stopIfTrue="1">
      <formula>Q78="Inne?"</formula>
    </cfRule>
  </conditionalFormatting>
  <conditionalFormatting sqref="S78">
    <cfRule type="expression" dxfId="285" priority="414" stopIfTrue="1">
      <formula>Q78="Kier?"</formula>
    </cfRule>
  </conditionalFormatting>
  <conditionalFormatting sqref="R78">
    <cfRule type="expression" dxfId="284" priority="413" stopIfTrue="1">
      <formula>Q78="Podst?"</formula>
    </cfRule>
  </conditionalFormatting>
  <conditionalFormatting sqref="T78">
    <cfRule type="expression" dxfId="283" priority="412" stopIfTrue="1">
      <formula>Q78="Inne?"</formula>
    </cfRule>
  </conditionalFormatting>
  <conditionalFormatting sqref="S78">
    <cfRule type="expression" dxfId="282" priority="411" stopIfTrue="1">
      <formula>Q78="Kier?"</formula>
    </cfRule>
  </conditionalFormatting>
  <conditionalFormatting sqref="R78">
    <cfRule type="expression" dxfId="281" priority="410" stopIfTrue="1">
      <formula>Q78="Podst?"</formula>
    </cfRule>
  </conditionalFormatting>
  <conditionalFormatting sqref="T78">
    <cfRule type="expression" dxfId="280" priority="409" stopIfTrue="1">
      <formula>Q78="Inne?"</formula>
    </cfRule>
  </conditionalFormatting>
  <conditionalFormatting sqref="T78">
    <cfRule type="expression" dxfId="279" priority="408" stopIfTrue="1">
      <formula>Q78="Inne?"</formula>
    </cfRule>
  </conditionalFormatting>
  <conditionalFormatting sqref="S78">
    <cfRule type="expression" dxfId="278" priority="407" stopIfTrue="1">
      <formula>Q78="Kier?"</formula>
    </cfRule>
  </conditionalFormatting>
  <conditionalFormatting sqref="R78">
    <cfRule type="expression" dxfId="277" priority="406" stopIfTrue="1">
      <formula>Q78="Podst?"</formula>
    </cfRule>
  </conditionalFormatting>
  <conditionalFormatting sqref="T78">
    <cfRule type="expression" dxfId="276" priority="405" stopIfTrue="1">
      <formula>Q78="Inne?"</formula>
    </cfRule>
  </conditionalFormatting>
  <conditionalFormatting sqref="S78">
    <cfRule type="expression" dxfId="275" priority="404" stopIfTrue="1">
      <formula>Q78="Kier?"</formula>
    </cfRule>
  </conditionalFormatting>
  <conditionalFormatting sqref="R78">
    <cfRule type="expression" dxfId="274" priority="403" stopIfTrue="1">
      <formula>Q78="Podst?"</formula>
    </cfRule>
  </conditionalFormatting>
  <conditionalFormatting sqref="T78">
    <cfRule type="expression" dxfId="273" priority="402" stopIfTrue="1">
      <formula>Q78="Inne?"</formula>
    </cfRule>
  </conditionalFormatting>
  <conditionalFormatting sqref="S78">
    <cfRule type="expression" dxfId="272" priority="401" stopIfTrue="1">
      <formula>Q78="Kier?"</formula>
    </cfRule>
  </conditionalFormatting>
  <conditionalFormatting sqref="R78">
    <cfRule type="expression" dxfId="271" priority="400" stopIfTrue="1">
      <formula>Q78="Podst?"</formula>
    </cfRule>
  </conditionalFormatting>
  <conditionalFormatting sqref="T78">
    <cfRule type="expression" dxfId="270" priority="399" stopIfTrue="1">
      <formula>Q78="Inne?"</formula>
    </cfRule>
  </conditionalFormatting>
  <conditionalFormatting sqref="S78">
    <cfRule type="expression" dxfId="269" priority="398" stopIfTrue="1">
      <formula>Q78="Kier?"</formula>
    </cfRule>
  </conditionalFormatting>
  <conditionalFormatting sqref="R78">
    <cfRule type="expression" dxfId="268" priority="397" stopIfTrue="1">
      <formula>Q78="Podst?"</formula>
    </cfRule>
  </conditionalFormatting>
  <conditionalFormatting sqref="T78">
    <cfRule type="expression" dxfId="267" priority="396" stopIfTrue="1">
      <formula>Q78="Inne?"</formula>
    </cfRule>
  </conditionalFormatting>
  <conditionalFormatting sqref="S78">
    <cfRule type="expression" dxfId="266" priority="395" stopIfTrue="1">
      <formula>Q78="Kier?"</formula>
    </cfRule>
  </conditionalFormatting>
  <conditionalFormatting sqref="R78">
    <cfRule type="expression" dxfId="265" priority="394" stopIfTrue="1">
      <formula>Q78="Podst?"</formula>
    </cfRule>
  </conditionalFormatting>
  <conditionalFormatting sqref="T78">
    <cfRule type="expression" dxfId="264" priority="393" stopIfTrue="1">
      <formula>Q78="Inne?"</formula>
    </cfRule>
  </conditionalFormatting>
  <conditionalFormatting sqref="S78">
    <cfRule type="expression" dxfId="263" priority="392" stopIfTrue="1">
      <formula>Q78="Kier?"</formula>
    </cfRule>
  </conditionalFormatting>
  <conditionalFormatting sqref="R78">
    <cfRule type="expression" dxfId="262" priority="391" stopIfTrue="1">
      <formula>Q78="Podst?"</formula>
    </cfRule>
  </conditionalFormatting>
  <conditionalFormatting sqref="R78">
    <cfRule type="expression" dxfId="261" priority="390" stopIfTrue="1">
      <formula>Q78="Podst?"</formula>
    </cfRule>
  </conditionalFormatting>
  <conditionalFormatting sqref="S78">
    <cfRule type="expression" dxfId="260" priority="389" stopIfTrue="1">
      <formula>Q78="Kier?"</formula>
    </cfRule>
  </conditionalFormatting>
  <conditionalFormatting sqref="T78">
    <cfRule type="expression" dxfId="259" priority="388" stopIfTrue="1">
      <formula>Q78="Inne?"</formula>
    </cfRule>
  </conditionalFormatting>
  <conditionalFormatting sqref="T78">
    <cfRule type="expression" dxfId="258" priority="387" stopIfTrue="1">
      <formula>Q78="Inne?"</formula>
    </cfRule>
  </conditionalFormatting>
  <conditionalFormatting sqref="S78">
    <cfRule type="expression" dxfId="257" priority="386" stopIfTrue="1">
      <formula>Q78="Kier?"</formula>
    </cfRule>
  </conditionalFormatting>
  <conditionalFormatting sqref="T78">
    <cfRule type="expression" dxfId="256" priority="385" stopIfTrue="1">
      <formula>Q78="Inne?"</formula>
    </cfRule>
  </conditionalFormatting>
  <conditionalFormatting sqref="S78">
    <cfRule type="expression" dxfId="255" priority="384" stopIfTrue="1">
      <formula>Q78="Kier?"</formula>
    </cfRule>
  </conditionalFormatting>
  <conditionalFormatting sqref="R78">
    <cfRule type="expression" dxfId="254" priority="383" stopIfTrue="1">
      <formula>Q78="Podst?"</formula>
    </cfRule>
  </conditionalFormatting>
  <conditionalFormatting sqref="S78">
    <cfRule type="expression" dxfId="253" priority="382" stopIfTrue="1">
      <formula>Q78="Kier?"</formula>
    </cfRule>
  </conditionalFormatting>
  <conditionalFormatting sqref="T78">
    <cfRule type="expression" dxfId="252" priority="381" stopIfTrue="1">
      <formula>Q78="Inne?"</formula>
    </cfRule>
  </conditionalFormatting>
  <conditionalFormatting sqref="R78">
    <cfRule type="expression" dxfId="251" priority="380" stopIfTrue="1">
      <formula>Q78="Podst?"</formula>
    </cfRule>
  </conditionalFormatting>
  <conditionalFormatting sqref="T78">
    <cfRule type="expression" dxfId="250" priority="379" stopIfTrue="1">
      <formula>Q78="Inne?"</formula>
    </cfRule>
  </conditionalFormatting>
  <conditionalFormatting sqref="S78">
    <cfRule type="expression" dxfId="249" priority="378" stopIfTrue="1">
      <formula>Q78="Kier?"</formula>
    </cfRule>
  </conditionalFormatting>
  <conditionalFormatting sqref="R78">
    <cfRule type="expression" dxfId="248" priority="377" stopIfTrue="1">
      <formula>Q78="Podst?"</formula>
    </cfRule>
  </conditionalFormatting>
  <conditionalFormatting sqref="T78">
    <cfRule type="expression" dxfId="247" priority="376" stopIfTrue="1">
      <formula>Q78="Inne?"</formula>
    </cfRule>
  </conditionalFormatting>
  <conditionalFormatting sqref="S78">
    <cfRule type="expression" dxfId="246" priority="375" stopIfTrue="1">
      <formula>Q78="Kier?"</formula>
    </cfRule>
  </conditionalFormatting>
  <conditionalFormatting sqref="R78">
    <cfRule type="expression" dxfId="245" priority="374" stopIfTrue="1">
      <formula>Q78="Podst?"</formula>
    </cfRule>
  </conditionalFormatting>
  <conditionalFormatting sqref="T78">
    <cfRule type="expression" dxfId="244" priority="373" stopIfTrue="1">
      <formula>Q78="Inne?"</formula>
    </cfRule>
  </conditionalFormatting>
  <conditionalFormatting sqref="S78">
    <cfRule type="expression" dxfId="243" priority="372" stopIfTrue="1">
      <formula>Q78="Kier?"</formula>
    </cfRule>
  </conditionalFormatting>
  <conditionalFormatting sqref="R78">
    <cfRule type="expression" dxfId="242" priority="371" stopIfTrue="1">
      <formula>Q78="Podst?"</formula>
    </cfRule>
  </conditionalFormatting>
  <conditionalFormatting sqref="S78">
    <cfRule type="expression" dxfId="241" priority="370" stopIfTrue="1">
      <formula>Q78="Kier?"</formula>
    </cfRule>
  </conditionalFormatting>
  <conditionalFormatting sqref="R78">
    <cfRule type="expression" dxfId="240" priority="369" stopIfTrue="1">
      <formula>Q78="Podst?"</formula>
    </cfRule>
  </conditionalFormatting>
  <conditionalFormatting sqref="S78">
    <cfRule type="expression" dxfId="239" priority="368" stopIfTrue="1">
      <formula>Q78="Kier?"</formula>
    </cfRule>
  </conditionalFormatting>
  <conditionalFormatting sqref="R78">
    <cfRule type="expression" dxfId="238" priority="367" stopIfTrue="1">
      <formula>Q78="Podst?"</formula>
    </cfRule>
  </conditionalFormatting>
  <conditionalFormatting sqref="T78">
    <cfRule type="expression" dxfId="237" priority="366" stopIfTrue="1">
      <formula>R78="Kier?"</formula>
    </cfRule>
  </conditionalFormatting>
  <conditionalFormatting sqref="T78">
    <cfRule type="expression" dxfId="236" priority="365" stopIfTrue="1">
      <formula>R78="Kier?"</formula>
    </cfRule>
  </conditionalFormatting>
  <conditionalFormatting sqref="T78">
    <cfRule type="expression" dxfId="235" priority="364" stopIfTrue="1">
      <formula>R78="Kier?"</formula>
    </cfRule>
  </conditionalFormatting>
  <conditionalFormatting sqref="T78">
    <cfRule type="expression" dxfId="234" priority="363" stopIfTrue="1">
      <formula>Q78="Inne?"</formula>
    </cfRule>
  </conditionalFormatting>
  <conditionalFormatting sqref="S78">
    <cfRule type="expression" dxfId="233" priority="362" stopIfTrue="1">
      <formula>Q78="Kier?"</formula>
    </cfRule>
  </conditionalFormatting>
  <conditionalFormatting sqref="R78">
    <cfRule type="expression" dxfId="232" priority="361" stopIfTrue="1">
      <formula>Q78="Podst?"</formula>
    </cfRule>
  </conditionalFormatting>
  <conditionalFormatting sqref="T78">
    <cfRule type="expression" dxfId="231" priority="360" stopIfTrue="1">
      <formula>Q78="Inne?"</formula>
    </cfRule>
  </conditionalFormatting>
  <conditionalFormatting sqref="S78">
    <cfRule type="expression" dxfId="230" priority="359" stopIfTrue="1">
      <formula>Q78="Kier?"</formula>
    </cfRule>
  </conditionalFormatting>
  <conditionalFormatting sqref="R78">
    <cfRule type="expression" dxfId="229" priority="358" stopIfTrue="1">
      <formula>Q78="Podst?"</formula>
    </cfRule>
  </conditionalFormatting>
  <conditionalFormatting sqref="S78">
    <cfRule type="expression" dxfId="228" priority="357" stopIfTrue="1">
      <formula>Q78="Kier?"</formula>
    </cfRule>
  </conditionalFormatting>
  <conditionalFormatting sqref="R78">
    <cfRule type="expression" dxfId="227" priority="356" stopIfTrue="1">
      <formula>Q78="Podst?"</formula>
    </cfRule>
  </conditionalFormatting>
  <conditionalFormatting sqref="T78">
    <cfRule type="expression" dxfId="226" priority="355" stopIfTrue="1">
      <formula>Q78="Inne?"</formula>
    </cfRule>
  </conditionalFormatting>
  <conditionalFormatting sqref="R78">
    <cfRule type="expression" dxfId="225" priority="354" stopIfTrue="1">
      <formula>Q78="Podst?"</formula>
    </cfRule>
  </conditionalFormatting>
  <conditionalFormatting sqref="S78">
    <cfRule type="expression" dxfId="224" priority="353" stopIfTrue="1">
      <formula>Q78="Kier?"</formula>
    </cfRule>
  </conditionalFormatting>
  <conditionalFormatting sqref="S78">
    <cfRule type="expression" dxfId="223" priority="352" stopIfTrue="1">
      <formula>Q78="Kier?"</formula>
    </cfRule>
  </conditionalFormatting>
  <conditionalFormatting sqref="T78">
    <cfRule type="expression" dxfId="222" priority="351" stopIfTrue="1">
      <formula>Q78="Inne?"</formula>
    </cfRule>
  </conditionalFormatting>
  <conditionalFormatting sqref="S78">
    <cfRule type="expression" dxfId="221" priority="350" stopIfTrue="1">
      <formula>Q78="Kier?"</formula>
    </cfRule>
  </conditionalFormatting>
  <conditionalFormatting sqref="R78">
    <cfRule type="expression" dxfId="220" priority="349" stopIfTrue="1">
      <formula>Q78="Podst?"</formula>
    </cfRule>
  </conditionalFormatting>
  <conditionalFormatting sqref="T78">
    <cfRule type="expression" dxfId="219" priority="348" stopIfTrue="1">
      <formula>Q78="Inne?"</formula>
    </cfRule>
  </conditionalFormatting>
  <conditionalFormatting sqref="S78">
    <cfRule type="expression" dxfId="218" priority="347" stopIfTrue="1">
      <formula>Q78="Kier?"</formula>
    </cfRule>
  </conditionalFormatting>
  <conditionalFormatting sqref="R78">
    <cfRule type="expression" dxfId="217" priority="346" stopIfTrue="1">
      <formula>Q78="Podst?"</formula>
    </cfRule>
  </conditionalFormatting>
  <conditionalFormatting sqref="T78">
    <cfRule type="expression" dxfId="216" priority="345" stopIfTrue="1">
      <formula>Q78="Inne?"</formula>
    </cfRule>
  </conditionalFormatting>
  <conditionalFormatting sqref="R78">
    <cfRule type="expression" dxfId="215" priority="344" stopIfTrue="1">
      <formula>Q78="Podst?"</formula>
    </cfRule>
  </conditionalFormatting>
  <conditionalFormatting sqref="S78">
    <cfRule type="expression" dxfId="214" priority="343" stopIfTrue="1">
      <formula>Q78="Kier?"</formula>
    </cfRule>
  </conditionalFormatting>
  <conditionalFormatting sqref="S78">
    <cfRule type="expression" dxfId="213" priority="342" stopIfTrue="1">
      <formula>Q78="Kier?"</formula>
    </cfRule>
  </conditionalFormatting>
  <conditionalFormatting sqref="T78">
    <cfRule type="expression" dxfId="212" priority="341" stopIfTrue="1">
      <formula>Q78="Inne?"</formula>
    </cfRule>
  </conditionalFormatting>
  <conditionalFormatting sqref="S78">
    <cfRule type="expression" dxfId="211" priority="340" stopIfTrue="1">
      <formula>Q78="Kier?"</formula>
    </cfRule>
  </conditionalFormatting>
  <conditionalFormatting sqref="R78">
    <cfRule type="expression" dxfId="210" priority="339" stopIfTrue="1">
      <formula>Q78="Podst?"</formula>
    </cfRule>
  </conditionalFormatting>
  <conditionalFormatting sqref="T78">
    <cfRule type="expression" dxfId="209" priority="338" stopIfTrue="1">
      <formula>Q78="Inne?"</formula>
    </cfRule>
  </conditionalFormatting>
  <conditionalFormatting sqref="S78">
    <cfRule type="expression" dxfId="208" priority="337" stopIfTrue="1">
      <formula>Q78="Kier?"</formula>
    </cfRule>
  </conditionalFormatting>
  <conditionalFormatting sqref="R78">
    <cfRule type="expression" dxfId="207" priority="336" stopIfTrue="1">
      <formula>Q78="Podst?"</formula>
    </cfRule>
  </conditionalFormatting>
  <conditionalFormatting sqref="R78">
    <cfRule type="expression" dxfId="206" priority="335" stopIfTrue="1">
      <formula>Q61="Podst?"</formula>
    </cfRule>
  </conditionalFormatting>
  <conditionalFormatting sqref="S78">
    <cfRule type="expression" dxfId="205" priority="334" stopIfTrue="1">
      <formula>Q61="Kier?"</formula>
    </cfRule>
  </conditionalFormatting>
  <conditionalFormatting sqref="T78">
    <cfRule type="expression" dxfId="204" priority="333" stopIfTrue="1">
      <formula>Q61="Inne?"</formula>
    </cfRule>
  </conditionalFormatting>
  <conditionalFormatting sqref="T78">
    <cfRule type="expression" dxfId="203" priority="332" stopIfTrue="1">
      <formula>Q78="Inne?"</formula>
    </cfRule>
  </conditionalFormatting>
  <conditionalFormatting sqref="S78">
    <cfRule type="expression" dxfId="202" priority="331" stopIfTrue="1">
      <formula>Q78="Kier?"</formula>
    </cfRule>
  </conditionalFormatting>
  <conditionalFormatting sqref="R78">
    <cfRule type="expression" dxfId="201" priority="330" stopIfTrue="1">
      <formula>Q78="Podst?"</formula>
    </cfRule>
  </conditionalFormatting>
  <conditionalFormatting sqref="T78">
    <cfRule type="expression" dxfId="200" priority="329" stopIfTrue="1">
      <formula>Q78="Inne?"</formula>
    </cfRule>
  </conditionalFormatting>
  <conditionalFormatting sqref="S78">
    <cfRule type="expression" dxfId="199" priority="328" stopIfTrue="1">
      <formula>Q78="Kier?"</formula>
    </cfRule>
  </conditionalFormatting>
  <conditionalFormatting sqref="R78">
    <cfRule type="expression" dxfId="198" priority="327" stopIfTrue="1">
      <formula>Q78="Podst?"</formula>
    </cfRule>
  </conditionalFormatting>
  <conditionalFormatting sqref="T78">
    <cfRule type="expression" dxfId="197" priority="326" stopIfTrue="1">
      <formula>Q78="Inne?"</formula>
    </cfRule>
  </conditionalFormatting>
  <conditionalFormatting sqref="S78">
    <cfRule type="expression" dxfId="196" priority="325" stopIfTrue="1">
      <formula>Q78="Kier?"</formula>
    </cfRule>
  </conditionalFormatting>
  <conditionalFormatting sqref="R78">
    <cfRule type="expression" dxfId="195" priority="324" stopIfTrue="1">
      <formula>Q78="Podst?"</formula>
    </cfRule>
  </conditionalFormatting>
  <conditionalFormatting sqref="T78">
    <cfRule type="expression" dxfId="194" priority="323" stopIfTrue="1">
      <formula>Q78="Inne?"</formula>
    </cfRule>
  </conditionalFormatting>
  <conditionalFormatting sqref="S78">
    <cfRule type="expression" dxfId="193" priority="322" stopIfTrue="1">
      <formula>Q78="Kier?"</formula>
    </cfRule>
  </conditionalFormatting>
  <conditionalFormatting sqref="R78">
    <cfRule type="expression" dxfId="192" priority="321" stopIfTrue="1">
      <formula>Q78="Podst?"</formula>
    </cfRule>
  </conditionalFormatting>
  <conditionalFormatting sqref="T78">
    <cfRule type="expression" dxfId="191" priority="320" stopIfTrue="1">
      <formula>Q78="Inne?"</formula>
    </cfRule>
  </conditionalFormatting>
  <conditionalFormatting sqref="S78">
    <cfRule type="expression" dxfId="190" priority="319" stopIfTrue="1">
      <formula>Q78="Kier?"</formula>
    </cfRule>
  </conditionalFormatting>
  <conditionalFormatting sqref="R78">
    <cfRule type="expression" dxfId="189" priority="318" stopIfTrue="1">
      <formula>Q78="Podst?"</formula>
    </cfRule>
  </conditionalFormatting>
  <conditionalFormatting sqref="T78">
    <cfRule type="expression" dxfId="188" priority="317" stopIfTrue="1">
      <formula>Q78="Inne?"</formula>
    </cfRule>
  </conditionalFormatting>
  <conditionalFormatting sqref="S78">
    <cfRule type="expression" dxfId="187" priority="316" stopIfTrue="1">
      <formula>Q78="Kier?"</formula>
    </cfRule>
  </conditionalFormatting>
  <conditionalFormatting sqref="R78">
    <cfRule type="expression" dxfId="186" priority="315" stopIfTrue="1">
      <formula>Q78="Podst?"</formula>
    </cfRule>
  </conditionalFormatting>
  <conditionalFormatting sqref="T79">
    <cfRule type="expression" dxfId="185" priority="314" stopIfTrue="1">
      <formula>Q79="Inne?"</formula>
    </cfRule>
  </conditionalFormatting>
  <conditionalFormatting sqref="S79">
    <cfRule type="expression" dxfId="184" priority="313" stopIfTrue="1">
      <formula>Q79="Kier?"</formula>
    </cfRule>
  </conditionalFormatting>
  <conditionalFormatting sqref="R79">
    <cfRule type="expression" dxfId="183" priority="312" stopIfTrue="1">
      <formula>Q79="Podst?"</formula>
    </cfRule>
  </conditionalFormatting>
  <conditionalFormatting sqref="T79">
    <cfRule type="expression" dxfId="182" priority="311" stopIfTrue="1">
      <formula>Q79="Inne?"</formula>
    </cfRule>
  </conditionalFormatting>
  <conditionalFormatting sqref="S79">
    <cfRule type="expression" dxfId="181" priority="310" stopIfTrue="1">
      <formula>Q79="Kier?"</formula>
    </cfRule>
  </conditionalFormatting>
  <conditionalFormatting sqref="R79">
    <cfRule type="expression" dxfId="180" priority="309" stopIfTrue="1">
      <formula>Q79="Podst?"</formula>
    </cfRule>
  </conditionalFormatting>
  <conditionalFormatting sqref="T79">
    <cfRule type="expression" dxfId="179" priority="308" stopIfTrue="1">
      <formula>Q79="Inne?"</formula>
    </cfRule>
  </conditionalFormatting>
  <conditionalFormatting sqref="S79">
    <cfRule type="expression" dxfId="178" priority="307" stopIfTrue="1">
      <formula>Q79="Kier?"</formula>
    </cfRule>
  </conditionalFormatting>
  <conditionalFormatting sqref="R79">
    <cfRule type="expression" dxfId="177" priority="306" stopIfTrue="1">
      <formula>Q79="Podst?"</formula>
    </cfRule>
  </conditionalFormatting>
  <conditionalFormatting sqref="T79">
    <cfRule type="expression" dxfId="176" priority="305" stopIfTrue="1">
      <formula>Q79="Inne?"</formula>
    </cfRule>
  </conditionalFormatting>
  <conditionalFormatting sqref="S79">
    <cfRule type="expression" dxfId="175" priority="304" stopIfTrue="1">
      <formula>Q79="Kier?"</formula>
    </cfRule>
  </conditionalFormatting>
  <conditionalFormatting sqref="R79">
    <cfRule type="expression" dxfId="174" priority="303" stopIfTrue="1">
      <formula>Q79="Podst?"</formula>
    </cfRule>
  </conditionalFormatting>
  <conditionalFormatting sqref="T79">
    <cfRule type="expression" dxfId="173" priority="302" stopIfTrue="1">
      <formula>Q79="Inne?"</formula>
    </cfRule>
  </conditionalFormatting>
  <conditionalFormatting sqref="S79">
    <cfRule type="expression" dxfId="172" priority="301" stopIfTrue="1">
      <formula>Q79="Kier?"</formula>
    </cfRule>
  </conditionalFormatting>
  <conditionalFormatting sqref="R79">
    <cfRule type="expression" dxfId="171" priority="300" stopIfTrue="1">
      <formula>Q79="Podst?"</formula>
    </cfRule>
  </conditionalFormatting>
  <conditionalFormatting sqref="T79">
    <cfRule type="expression" dxfId="170" priority="299" stopIfTrue="1">
      <formula>Q79="Inne?"</formula>
    </cfRule>
  </conditionalFormatting>
  <conditionalFormatting sqref="S79">
    <cfRule type="expression" dxfId="169" priority="298" stopIfTrue="1">
      <formula>Q79="Kier?"</formula>
    </cfRule>
  </conditionalFormatting>
  <conditionalFormatting sqref="R79">
    <cfRule type="expression" dxfId="168" priority="297" stopIfTrue="1">
      <formula>Q79="Podst?"</formula>
    </cfRule>
  </conditionalFormatting>
  <conditionalFormatting sqref="T79">
    <cfRule type="expression" dxfId="167" priority="296" stopIfTrue="1">
      <formula>Q79="Inne?"</formula>
    </cfRule>
  </conditionalFormatting>
  <conditionalFormatting sqref="S79">
    <cfRule type="expression" dxfId="166" priority="295" stopIfTrue="1">
      <formula>Q79="Kier?"</formula>
    </cfRule>
  </conditionalFormatting>
  <conditionalFormatting sqref="R79">
    <cfRule type="expression" dxfId="165" priority="294" stopIfTrue="1">
      <formula>Q79="Podst?"</formula>
    </cfRule>
  </conditionalFormatting>
  <conditionalFormatting sqref="S79">
    <cfRule type="expression" dxfId="164" priority="293" stopIfTrue="1">
      <formula>Q79="Kier?"</formula>
    </cfRule>
  </conditionalFormatting>
  <conditionalFormatting sqref="R79">
    <cfRule type="expression" dxfId="163" priority="292" stopIfTrue="1">
      <formula>Q79="Podst?"</formula>
    </cfRule>
  </conditionalFormatting>
  <conditionalFormatting sqref="S79">
    <cfRule type="expression" dxfId="162" priority="291" stopIfTrue="1">
      <formula>Q79="Kier?"</formula>
    </cfRule>
  </conditionalFormatting>
  <conditionalFormatting sqref="R79">
    <cfRule type="expression" dxfId="161" priority="290" stopIfTrue="1">
      <formula>Q79="Podst?"</formula>
    </cfRule>
  </conditionalFormatting>
  <conditionalFormatting sqref="T79">
    <cfRule type="expression" dxfId="160" priority="289" stopIfTrue="1">
      <formula>Q79="Inne?"</formula>
    </cfRule>
  </conditionalFormatting>
  <conditionalFormatting sqref="T79">
    <cfRule type="expression" dxfId="159" priority="288" stopIfTrue="1">
      <formula>Q79="Inne?"</formula>
    </cfRule>
  </conditionalFormatting>
  <conditionalFormatting sqref="T79">
    <cfRule type="expression" dxfId="158" priority="287" stopIfTrue="1">
      <formula>Q79="Inne?"</formula>
    </cfRule>
  </conditionalFormatting>
  <conditionalFormatting sqref="S79">
    <cfRule type="expression" dxfId="157" priority="286" stopIfTrue="1">
      <formula>Q79="Kier?"</formula>
    </cfRule>
  </conditionalFormatting>
  <conditionalFormatting sqref="R79">
    <cfRule type="expression" dxfId="156" priority="285" stopIfTrue="1">
      <formula>Q79="Podst?"</formula>
    </cfRule>
  </conditionalFormatting>
  <conditionalFormatting sqref="T79">
    <cfRule type="expression" dxfId="155" priority="284" stopIfTrue="1">
      <formula>Q79="Inne?"</formula>
    </cfRule>
  </conditionalFormatting>
  <conditionalFormatting sqref="S79">
    <cfRule type="expression" dxfId="154" priority="283" stopIfTrue="1">
      <formula>Q79="Kier?"</formula>
    </cfRule>
  </conditionalFormatting>
  <conditionalFormatting sqref="R79">
    <cfRule type="expression" dxfId="153" priority="282" stopIfTrue="1">
      <formula>Q79="Podst?"</formula>
    </cfRule>
  </conditionalFormatting>
  <conditionalFormatting sqref="T79">
    <cfRule type="expression" dxfId="152" priority="281" stopIfTrue="1">
      <formula>Q79="Inne?"</formula>
    </cfRule>
  </conditionalFormatting>
  <conditionalFormatting sqref="S79">
    <cfRule type="expression" dxfId="151" priority="280" stopIfTrue="1">
      <formula>Q79="Kier?"</formula>
    </cfRule>
  </conditionalFormatting>
  <conditionalFormatting sqref="R79">
    <cfRule type="expression" dxfId="150" priority="279" stopIfTrue="1">
      <formula>Q79="Podst?"</formula>
    </cfRule>
  </conditionalFormatting>
  <conditionalFormatting sqref="T79">
    <cfRule type="expression" dxfId="149" priority="278" stopIfTrue="1">
      <formula>Q79="Inne?"</formula>
    </cfRule>
  </conditionalFormatting>
  <conditionalFormatting sqref="S79">
    <cfRule type="expression" dxfId="148" priority="277" stopIfTrue="1">
      <formula>Q79="Kier?"</formula>
    </cfRule>
  </conditionalFormatting>
  <conditionalFormatting sqref="R79">
    <cfRule type="expression" dxfId="147" priority="276" stopIfTrue="1">
      <formula>Q79="Podst?"</formula>
    </cfRule>
  </conditionalFormatting>
  <conditionalFormatting sqref="T79">
    <cfRule type="expression" dxfId="146" priority="275" stopIfTrue="1">
      <formula>Q79="Inne?"</formula>
    </cfRule>
  </conditionalFormatting>
  <conditionalFormatting sqref="S79">
    <cfRule type="expression" dxfId="145" priority="274" stopIfTrue="1">
      <formula>Q79="Kier?"</formula>
    </cfRule>
  </conditionalFormatting>
  <conditionalFormatting sqref="R79">
    <cfRule type="expression" dxfId="144" priority="273" stopIfTrue="1">
      <formula>Q79="Podst?"</formula>
    </cfRule>
  </conditionalFormatting>
  <conditionalFormatting sqref="T79">
    <cfRule type="expression" dxfId="143" priority="272" stopIfTrue="1">
      <formula>Q79="Inne?"</formula>
    </cfRule>
  </conditionalFormatting>
  <conditionalFormatting sqref="S79">
    <cfRule type="expression" dxfId="142" priority="271" stopIfTrue="1">
      <formula>Q79="Kier?"</formula>
    </cfRule>
  </conditionalFormatting>
  <conditionalFormatting sqref="R79">
    <cfRule type="expression" dxfId="141" priority="270" stopIfTrue="1">
      <formula>Q79="Podst?"</formula>
    </cfRule>
  </conditionalFormatting>
  <conditionalFormatting sqref="T79">
    <cfRule type="expression" dxfId="140" priority="269" stopIfTrue="1">
      <formula>Q79="Inne?"</formula>
    </cfRule>
  </conditionalFormatting>
  <conditionalFormatting sqref="S79">
    <cfRule type="expression" dxfId="139" priority="268" stopIfTrue="1">
      <formula>Q79="Kier?"</formula>
    </cfRule>
  </conditionalFormatting>
  <conditionalFormatting sqref="R79">
    <cfRule type="expression" dxfId="138" priority="267" stopIfTrue="1">
      <formula>Q79="Podst?"</formula>
    </cfRule>
  </conditionalFormatting>
  <conditionalFormatting sqref="T79">
    <cfRule type="expression" dxfId="137" priority="266" stopIfTrue="1">
      <formula>Q79="Inne?"</formula>
    </cfRule>
  </conditionalFormatting>
  <conditionalFormatting sqref="S79">
    <cfRule type="expression" dxfId="136" priority="265" stopIfTrue="1">
      <formula>Q79="Kier?"</formula>
    </cfRule>
  </conditionalFormatting>
  <conditionalFormatting sqref="R79">
    <cfRule type="expression" dxfId="135" priority="264" stopIfTrue="1">
      <formula>Q79="Podst?"</formula>
    </cfRule>
  </conditionalFormatting>
  <conditionalFormatting sqref="T79">
    <cfRule type="expression" dxfId="134" priority="263" stopIfTrue="1">
      <formula>Q79="Inne?"</formula>
    </cfRule>
  </conditionalFormatting>
  <conditionalFormatting sqref="S79">
    <cfRule type="expression" dxfId="133" priority="262" stopIfTrue="1">
      <formula>Q79="Kier?"</formula>
    </cfRule>
  </conditionalFormatting>
  <conditionalFormatting sqref="R79">
    <cfRule type="expression" dxfId="132" priority="261" stopIfTrue="1">
      <formula>Q79="Podst?"</formula>
    </cfRule>
  </conditionalFormatting>
  <conditionalFormatting sqref="T79">
    <cfRule type="expression" dxfId="131" priority="260" stopIfTrue="1">
      <formula>Q79="Inne?"</formula>
    </cfRule>
  </conditionalFormatting>
  <conditionalFormatting sqref="S79">
    <cfRule type="expression" dxfId="130" priority="259" stopIfTrue="1">
      <formula>Q79="Kier?"</formula>
    </cfRule>
  </conditionalFormatting>
  <conditionalFormatting sqref="R79">
    <cfRule type="expression" dxfId="129" priority="258" stopIfTrue="1">
      <formula>Q79="Podst?"</formula>
    </cfRule>
  </conditionalFormatting>
  <conditionalFormatting sqref="R79:T79">
    <cfRule type="expression" dxfId="128" priority="257" stopIfTrue="1">
      <formula>Q79="Podst?"</formula>
    </cfRule>
  </conditionalFormatting>
  <conditionalFormatting sqref="S17">
    <cfRule type="expression" dxfId="127" priority="1224" stopIfTrue="1">
      <formula>#REF!="Kier?"</formula>
    </cfRule>
  </conditionalFormatting>
  <conditionalFormatting sqref="T67">
    <cfRule type="expression" dxfId="126" priority="110" stopIfTrue="1">
      <formula>Q67="Inne?"</formula>
    </cfRule>
  </conditionalFormatting>
  <conditionalFormatting sqref="S67">
    <cfRule type="expression" dxfId="125" priority="109" stopIfTrue="1">
      <formula>Q67="Kier?"</formula>
    </cfRule>
  </conditionalFormatting>
  <conditionalFormatting sqref="R67">
    <cfRule type="expression" dxfId="124" priority="108" stopIfTrue="1">
      <formula>Q67="Podst?"</formula>
    </cfRule>
  </conditionalFormatting>
  <conditionalFormatting sqref="T67">
    <cfRule type="expression" dxfId="123" priority="107" stopIfTrue="1">
      <formula>Q67="Inne?"</formula>
    </cfRule>
  </conditionalFormatting>
  <conditionalFormatting sqref="S67">
    <cfRule type="expression" dxfId="122" priority="106" stopIfTrue="1">
      <formula>Q67="Kier?"</formula>
    </cfRule>
  </conditionalFormatting>
  <conditionalFormatting sqref="R67">
    <cfRule type="expression" dxfId="121" priority="105" stopIfTrue="1">
      <formula>Q67="Podst?"</formula>
    </cfRule>
  </conditionalFormatting>
  <conditionalFormatting sqref="T67">
    <cfRule type="expression" dxfId="120" priority="104" stopIfTrue="1">
      <formula>Q67="Inne?"</formula>
    </cfRule>
  </conditionalFormatting>
  <conditionalFormatting sqref="S67">
    <cfRule type="expression" dxfId="119" priority="103" stopIfTrue="1">
      <formula>Q67="Kier?"</formula>
    </cfRule>
  </conditionalFormatting>
  <conditionalFormatting sqref="R67">
    <cfRule type="expression" dxfId="118" priority="102" stopIfTrue="1">
      <formula>Q67="Podst?"</formula>
    </cfRule>
  </conditionalFormatting>
  <conditionalFormatting sqref="T67">
    <cfRule type="expression" dxfId="117" priority="101" stopIfTrue="1">
      <formula>Q67="Inne?"</formula>
    </cfRule>
  </conditionalFormatting>
  <conditionalFormatting sqref="S67">
    <cfRule type="expression" dxfId="116" priority="100" stopIfTrue="1">
      <formula>Q67="Kier?"</formula>
    </cfRule>
  </conditionalFormatting>
  <conditionalFormatting sqref="R67">
    <cfRule type="expression" dxfId="115" priority="99" stopIfTrue="1">
      <formula>Q67="Podst?"</formula>
    </cfRule>
  </conditionalFormatting>
  <conditionalFormatting sqref="T67">
    <cfRule type="expression" dxfId="114" priority="98" stopIfTrue="1">
      <formula>Q67="Inne?"</formula>
    </cfRule>
  </conditionalFormatting>
  <conditionalFormatting sqref="S67">
    <cfRule type="expression" dxfId="113" priority="97" stopIfTrue="1">
      <formula>Q67="Kier?"</formula>
    </cfRule>
  </conditionalFormatting>
  <conditionalFormatting sqref="R67">
    <cfRule type="expression" dxfId="112" priority="96" stopIfTrue="1">
      <formula>Q67="Podst?"</formula>
    </cfRule>
  </conditionalFormatting>
  <conditionalFormatting sqref="T67">
    <cfRule type="expression" dxfId="111" priority="95" stopIfTrue="1">
      <formula>Q67="Inne?"</formula>
    </cfRule>
  </conditionalFormatting>
  <conditionalFormatting sqref="S67">
    <cfRule type="expression" dxfId="110" priority="94" stopIfTrue="1">
      <formula>Q67="Kier?"</formula>
    </cfRule>
  </conditionalFormatting>
  <conditionalFormatting sqref="R67">
    <cfRule type="expression" dxfId="109" priority="93" stopIfTrue="1">
      <formula>Q67="Podst?"</formula>
    </cfRule>
  </conditionalFormatting>
  <conditionalFormatting sqref="S67">
    <cfRule type="expression" dxfId="108" priority="92" stopIfTrue="1">
      <formula>Q67="Kier?"</formula>
    </cfRule>
  </conditionalFormatting>
  <conditionalFormatting sqref="R67">
    <cfRule type="expression" dxfId="107" priority="91" stopIfTrue="1">
      <formula>Q67="Podst?"</formula>
    </cfRule>
  </conditionalFormatting>
  <conditionalFormatting sqref="S67">
    <cfRule type="expression" dxfId="106" priority="90" stopIfTrue="1">
      <formula>Q67="Kier?"</formula>
    </cfRule>
  </conditionalFormatting>
  <conditionalFormatting sqref="R67">
    <cfRule type="expression" dxfId="105" priority="89" stopIfTrue="1">
      <formula>Q67="Podst?"</formula>
    </cfRule>
  </conditionalFormatting>
  <conditionalFormatting sqref="T67">
    <cfRule type="expression" dxfId="104" priority="88" stopIfTrue="1">
      <formula>Q67="Inne?"</formula>
    </cfRule>
  </conditionalFormatting>
  <conditionalFormatting sqref="T67">
    <cfRule type="expression" dxfId="103" priority="87" stopIfTrue="1">
      <formula>Q67="Inne?"</formula>
    </cfRule>
  </conditionalFormatting>
  <conditionalFormatting sqref="T67">
    <cfRule type="expression" dxfId="102" priority="86" stopIfTrue="1">
      <formula>Q67="Inne?"</formula>
    </cfRule>
  </conditionalFormatting>
  <conditionalFormatting sqref="S67">
    <cfRule type="expression" dxfId="101" priority="85" stopIfTrue="1">
      <formula>Q67="Kier?"</formula>
    </cfRule>
  </conditionalFormatting>
  <conditionalFormatting sqref="R67">
    <cfRule type="expression" dxfId="100" priority="84" stopIfTrue="1">
      <formula>Q67="Podst?"</formula>
    </cfRule>
  </conditionalFormatting>
  <conditionalFormatting sqref="T67">
    <cfRule type="expression" dxfId="99" priority="83" stopIfTrue="1">
      <formula>Q67="Inne?"</formula>
    </cfRule>
  </conditionalFormatting>
  <conditionalFormatting sqref="S67">
    <cfRule type="expression" dxfId="98" priority="82" stopIfTrue="1">
      <formula>Q67="Kier?"</formula>
    </cfRule>
  </conditionalFormatting>
  <conditionalFormatting sqref="R67">
    <cfRule type="expression" dxfId="97" priority="81" stopIfTrue="1">
      <formula>Q67="Podst?"</formula>
    </cfRule>
  </conditionalFormatting>
  <conditionalFormatting sqref="T67">
    <cfRule type="expression" dxfId="96" priority="80" stopIfTrue="1">
      <formula>Q67="Inne?"</formula>
    </cfRule>
  </conditionalFormatting>
  <conditionalFormatting sqref="S67">
    <cfRule type="expression" dxfId="95" priority="79" stopIfTrue="1">
      <formula>Q67="Kier?"</formula>
    </cfRule>
  </conditionalFormatting>
  <conditionalFormatting sqref="R67">
    <cfRule type="expression" dxfId="94" priority="78" stopIfTrue="1">
      <formula>Q67="Podst?"</formula>
    </cfRule>
  </conditionalFormatting>
  <conditionalFormatting sqref="T67">
    <cfRule type="expression" dxfId="93" priority="77" stopIfTrue="1">
      <formula>Q67="Inne?"</formula>
    </cfRule>
  </conditionalFormatting>
  <conditionalFormatting sqref="S67">
    <cfRule type="expression" dxfId="92" priority="76" stopIfTrue="1">
      <formula>Q67="Kier?"</formula>
    </cfRule>
  </conditionalFormatting>
  <conditionalFormatting sqref="R67">
    <cfRule type="expression" dxfId="91" priority="75" stopIfTrue="1">
      <formula>Q67="Podst?"</formula>
    </cfRule>
  </conditionalFormatting>
  <conditionalFormatting sqref="T67">
    <cfRule type="expression" dxfId="90" priority="74" stopIfTrue="1">
      <formula>Q67="Inne?"</formula>
    </cfRule>
  </conditionalFormatting>
  <conditionalFormatting sqref="S67">
    <cfRule type="expression" dxfId="89" priority="73" stopIfTrue="1">
      <formula>Q67="Kier?"</formula>
    </cfRule>
  </conditionalFormatting>
  <conditionalFormatting sqref="R67">
    <cfRule type="expression" dxfId="88" priority="72" stopIfTrue="1">
      <formula>Q67="Podst?"</formula>
    </cfRule>
  </conditionalFormatting>
  <conditionalFormatting sqref="T67">
    <cfRule type="expression" dxfId="87" priority="71" stopIfTrue="1">
      <formula>Q67="Inne?"</formula>
    </cfRule>
  </conditionalFormatting>
  <conditionalFormatting sqref="S67">
    <cfRule type="expression" dxfId="86" priority="70" stopIfTrue="1">
      <formula>Q67="Kier?"</formula>
    </cfRule>
  </conditionalFormatting>
  <conditionalFormatting sqref="R67">
    <cfRule type="expression" dxfId="85" priority="69" stopIfTrue="1">
      <formula>Q67="Podst?"</formula>
    </cfRule>
  </conditionalFormatting>
  <conditionalFormatting sqref="T67">
    <cfRule type="expression" dxfId="84" priority="68" stopIfTrue="1">
      <formula>Q67="Inne?"</formula>
    </cfRule>
  </conditionalFormatting>
  <conditionalFormatting sqref="S67">
    <cfRule type="expression" dxfId="83" priority="67" stopIfTrue="1">
      <formula>Q67="Kier?"</formula>
    </cfRule>
  </conditionalFormatting>
  <conditionalFormatting sqref="R67">
    <cfRule type="expression" dxfId="82" priority="66" stopIfTrue="1">
      <formula>Q67="Podst?"</formula>
    </cfRule>
  </conditionalFormatting>
  <conditionalFormatting sqref="T67">
    <cfRule type="expression" dxfId="81" priority="65" stopIfTrue="1">
      <formula>Q67="Inne?"</formula>
    </cfRule>
  </conditionalFormatting>
  <conditionalFormatting sqref="S67">
    <cfRule type="expression" dxfId="80" priority="64" stopIfTrue="1">
      <formula>Q67="Kier?"</formula>
    </cfRule>
  </conditionalFormatting>
  <conditionalFormatting sqref="R67">
    <cfRule type="expression" dxfId="79" priority="63" stopIfTrue="1">
      <formula>Q67="Podst?"</formula>
    </cfRule>
  </conditionalFormatting>
  <conditionalFormatting sqref="T67">
    <cfRule type="expression" dxfId="78" priority="62" stopIfTrue="1">
      <formula>Q67="Inne?"</formula>
    </cfRule>
  </conditionalFormatting>
  <conditionalFormatting sqref="S67">
    <cfRule type="expression" dxfId="77" priority="61" stopIfTrue="1">
      <formula>Q67="Kier?"</formula>
    </cfRule>
  </conditionalFormatting>
  <conditionalFormatting sqref="R67">
    <cfRule type="expression" dxfId="76" priority="60" stopIfTrue="1">
      <formula>Q67="Podst?"</formula>
    </cfRule>
  </conditionalFormatting>
  <conditionalFormatting sqref="T67">
    <cfRule type="expression" dxfId="75" priority="59" stopIfTrue="1">
      <formula>Q67="Inne?"</formula>
    </cfRule>
  </conditionalFormatting>
  <conditionalFormatting sqref="S67">
    <cfRule type="expression" dxfId="74" priority="58" stopIfTrue="1">
      <formula>Q67="Kier?"</formula>
    </cfRule>
  </conditionalFormatting>
  <conditionalFormatting sqref="R67">
    <cfRule type="expression" dxfId="73" priority="57" stopIfTrue="1">
      <formula>Q67="Podst?"</formula>
    </cfRule>
  </conditionalFormatting>
  <conditionalFormatting sqref="T68">
    <cfRule type="expression" dxfId="72" priority="56" stopIfTrue="1">
      <formula>Q68="Inne?"</formula>
    </cfRule>
  </conditionalFormatting>
  <conditionalFormatting sqref="S68">
    <cfRule type="expression" dxfId="71" priority="55" stopIfTrue="1">
      <formula>Q68="Kier?"</formula>
    </cfRule>
  </conditionalFormatting>
  <conditionalFormatting sqref="R68">
    <cfRule type="expression" dxfId="70" priority="54" stopIfTrue="1">
      <formula>Q68="Podst?"</formula>
    </cfRule>
  </conditionalFormatting>
  <conditionalFormatting sqref="T68">
    <cfRule type="expression" dxfId="69" priority="53" stopIfTrue="1">
      <formula>Q68="Inne?"</formula>
    </cfRule>
  </conditionalFormatting>
  <conditionalFormatting sqref="S68">
    <cfRule type="expression" dxfId="68" priority="52" stopIfTrue="1">
      <formula>Q68="Kier?"</formula>
    </cfRule>
  </conditionalFormatting>
  <conditionalFormatting sqref="R68">
    <cfRule type="expression" dxfId="67" priority="51" stopIfTrue="1">
      <formula>Q68="Podst?"</formula>
    </cfRule>
  </conditionalFormatting>
  <conditionalFormatting sqref="T68">
    <cfRule type="expression" dxfId="66" priority="50" stopIfTrue="1">
      <formula>Q68="Inne?"</formula>
    </cfRule>
  </conditionalFormatting>
  <conditionalFormatting sqref="S68">
    <cfRule type="expression" dxfId="65" priority="49" stopIfTrue="1">
      <formula>Q68="Kier?"</formula>
    </cfRule>
  </conditionalFormatting>
  <conditionalFormatting sqref="R68">
    <cfRule type="expression" dxfId="64" priority="48" stopIfTrue="1">
      <formula>Q68="Podst?"</formula>
    </cfRule>
  </conditionalFormatting>
  <conditionalFormatting sqref="T68">
    <cfRule type="expression" dxfId="63" priority="47" stopIfTrue="1">
      <formula>Q68="Inne?"</formula>
    </cfRule>
  </conditionalFormatting>
  <conditionalFormatting sqref="S68">
    <cfRule type="expression" dxfId="62" priority="46" stopIfTrue="1">
      <formula>Q68="Kier?"</formula>
    </cfRule>
  </conditionalFormatting>
  <conditionalFormatting sqref="R68">
    <cfRule type="expression" dxfId="61" priority="45" stopIfTrue="1">
      <formula>Q68="Podst?"</formula>
    </cfRule>
  </conditionalFormatting>
  <conditionalFormatting sqref="T68">
    <cfRule type="expression" dxfId="60" priority="44" stopIfTrue="1">
      <formula>Q68="Inne?"</formula>
    </cfRule>
  </conditionalFormatting>
  <conditionalFormatting sqref="S68">
    <cfRule type="expression" dxfId="59" priority="43" stopIfTrue="1">
      <formula>Q68="Kier?"</formula>
    </cfRule>
  </conditionalFormatting>
  <conditionalFormatting sqref="R68">
    <cfRule type="expression" dxfId="58" priority="42" stopIfTrue="1">
      <formula>Q68="Podst?"</formula>
    </cfRule>
  </conditionalFormatting>
  <conditionalFormatting sqref="T68">
    <cfRule type="expression" dxfId="57" priority="41" stopIfTrue="1">
      <formula>Q68="Inne?"</formula>
    </cfRule>
  </conditionalFormatting>
  <conditionalFormatting sqref="S68">
    <cfRule type="expression" dxfId="56" priority="40" stopIfTrue="1">
      <formula>Q68="Kier?"</formula>
    </cfRule>
  </conditionalFormatting>
  <conditionalFormatting sqref="R68">
    <cfRule type="expression" dxfId="55" priority="39" stopIfTrue="1">
      <formula>Q68="Podst?"</formula>
    </cfRule>
  </conditionalFormatting>
  <conditionalFormatting sqref="S68">
    <cfRule type="expression" dxfId="54" priority="38" stopIfTrue="1">
      <formula>Q68="Kier?"</formula>
    </cfRule>
  </conditionalFormatting>
  <conditionalFormatting sqref="R68">
    <cfRule type="expression" dxfId="53" priority="37" stopIfTrue="1">
      <formula>Q68="Podst?"</formula>
    </cfRule>
  </conditionalFormatting>
  <conditionalFormatting sqref="S68">
    <cfRule type="expression" dxfId="52" priority="36" stopIfTrue="1">
      <formula>Q68="Kier?"</formula>
    </cfRule>
  </conditionalFormatting>
  <conditionalFormatting sqref="R68">
    <cfRule type="expression" dxfId="51" priority="35" stopIfTrue="1">
      <formula>Q68="Podst?"</formula>
    </cfRule>
  </conditionalFormatting>
  <conditionalFormatting sqref="T68">
    <cfRule type="expression" dxfId="50" priority="34" stopIfTrue="1">
      <formula>Q68="Inne?"</formula>
    </cfRule>
  </conditionalFormatting>
  <conditionalFormatting sqref="T68">
    <cfRule type="expression" dxfId="49" priority="33" stopIfTrue="1">
      <formula>Q68="Inne?"</formula>
    </cfRule>
  </conditionalFormatting>
  <conditionalFormatting sqref="T68">
    <cfRule type="expression" dxfId="48" priority="32" stopIfTrue="1">
      <formula>Q68="Inne?"</formula>
    </cfRule>
  </conditionalFormatting>
  <conditionalFormatting sqref="S68">
    <cfRule type="expression" dxfId="47" priority="31" stopIfTrue="1">
      <formula>Q68="Kier?"</formula>
    </cfRule>
  </conditionalFormatting>
  <conditionalFormatting sqref="R68">
    <cfRule type="expression" dxfId="46" priority="30" stopIfTrue="1">
      <formula>Q68="Podst?"</formula>
    </cfRule>
  </conditionalFormatting>
  <conditionalFormatting sqref="T68">
    <cfRule type="expression" dxfId="45" priority="29" stopIfTrue="1">
      <formula>Q68="Inne?"</formula>
    </cfRule>
  </conditionalFormatting>
  <conditionalFormatting sqref="S68">
    <cfRule type="expression" dxfId="44" priority="28" stopIfTrue="1">
      <formula>Q68="Kier?"</formula>
    </cfRule>
  </conditionalFormatting>
  <conditionalFormatting sqref="R68">
    <cfRule type="expression" dxfId="43" priority="27" stopIfTrue="1">
      <formula>Q68="Podst?"</formula>
    </cfRule>
  </conditionalFormatting>
  <conditionalFormatting sqref="T68">
    <cfRule type="expression" dxfId="42" priority="26" stopIfTrue="1">
      <formula>Q68="Inne?"</formula>
    </cfRule>
  </conditionalFormatting>
  <conditionalFormatting sqref="S68">
    <cfRule type="expression" dxfId="41" priority="25" stopIfTrue="1">
      <formula>Q68="Kier?"</formula>
    </cfRule>
  </conditionalFormatting>
  <conditionalFormatting sqref="R68">
    <cfRule type="expression" dxfId="40" priority="24" stopIfTrue="1">
      <formula>Q68="Podst?"</formula>
    </cfRule>
  </conditionalFormatting>
  <conditionalFormatting sqref="T68">
    <cfRule type="expression" dxfId="39" priority="23" stopIfTrue="1">
      <formula>Q68="Inne?"</formula>
    </cfRule>
  </conditionalFormatting>
  <conditionalFormatting sqref="S68">
    <cfRule type="expression" dxfId="38" priority="22" stopIfTrue="1">
      <formula>Q68="Kier?"</formula>
    </cfRule>
  </conditionalFormatting>
  <conditionalFormatting sqref="R68">
    <cfRule type="expression" dxfId="37" priority="21" stopIfTrue="1">
      <formula>Q68="Podst?"</formula>
    </cfRule>
  </conditionalFormatting>
  <conditionalFormatting sqref="T68">
    <cfRule type="expression" dxfId="36" priority="20" stopIfTrue="1">
      <formula>Q68="Inne?"</formula>
    </cfRule>
  </conditionalFormatting>
  <conditionalFormatting sqref="S68">
    <cfRule type="expression" dxfId="35" priority="19" stopIfTrue="1">
      <formula>Q68="Kier?"</formula>
    </cfRule>
  </conditionalFormatting>
  <conditionalFormatting sqref="R68">
    <cfRule type="expression" dxfId="34" priority="18" stopIfTrue="1">
      <formula>Q68="Podst?"</formula>
    </cfRule>
  </conditionalFormatting>
  <conditionalFormatting sqref="T68">
    <cfRule type="expression" dxfId="33" priority="17" stopIfTrue="1">
      <formula>Q68="Inne?"</formula>
    </cfRule>
  </conditionalFormatting>
  <conditionalFormatting sqref="S68">
    <cfRule type="expression" dxfId="32" priority="16" stopIfTrue="1">
      <formula>Q68="Kier?"</formula>
    </cfRule>
  </conditionalFormatting>
  <conditionalFormatting sqref="R68">
    <cfRule type="expression" dxfId="31" priority="15" stopIfTrue="1">
      <formula>Q68="Podst?"</formula>
    </cfRule>
  </conditionalFormatting>
  <conditionalFormatting sqref="T68">
    <cfRule type="expression" dxfId="30" priority="14" stopIfTrue="1">
      <formula>Q68="Inne?"</formula>
    </cfRule>
  </conditionalFormatting>
  <conditionalFormatting sqref="S68">
    <cfRule type="expression" dxfId="29" priority="13" stopIfTrue="1">
      <formula>Q68="Kier?"</formula>
    </cfRule>
  </conditionalFormatting>
  <conditionalFormatting sqref="R68">
    <cfRule type="expression" dxfId="28" priority="12" stopIfTrue="1">
      <formula>Q68="Podst?"</formula>
    </cfRule>
  </conditionalFormatting>
  <conditionalFormatting sqref="T68">
    <cfRule type="expression" dxfId="27" priority="11" stopIfTrue="1">
      <formula>Q68="Inne?"</formula>
    </cfRule>
  </conditionalFormatting>
  <conditionalFormatting sqref="S68">
    <cfRule type="expression" dxfId="26" priority="10" stopIfTrue="1">
      <formula>Q68="Kier?"</formula>
    </cfRule>
  </conditionalFormatting>
  <conditionalFormatting sqref="R68">
    <cfRule type="expression" dxfId="25" priority="9" stopIfTrue="1">
      <formula>Q68="Podst?"</formula>
    </cfRule>
  </conditionalFormatting>
  <conditionalFormatting sqref="T68">
    <cfRule type="expression" dxfId="24" priority="8" stopIfTrue="1">
      <formula>Q68="Inne?"</formula>
    </cfRule>
  </conditionalFormatting>
  <conditionalFormatting sqref="S68">
    <cfRule type="expression" dxfId="23" priority="7" stopIfTrue="1">
      <formula>Q68="Kier?"</formula>
    </cfRule>
  </conditionalFormatting>
  <conditionalFormatting sqref="R68">
    <cfRule type="expression" dxfId="22" priority="6" stopIfTrue="1">
      <formula>Q68="Podst?"</formula>
    </cfRule>
  </conditionalFormatting>
  <conditionalFormatting sqref="T68">
    <cfRule type="expression" dxfId="21" priority="5" stopIfTrue="1">
      <formula>Q68="Inne?"</formula>
    </cfRule>
  </conditionalFormatting>
  <conditionalFormatting sqref="S68">
    <cfRule type="expression" dxfId="20" priority="4" stopIfTrue="1">
      <formula>Q68="Kier?"</formula>
    </cfRule>
  </conditionalFormatting>
  <conditionalFormatting sqref="R68">
    <cfRule type="expression" dxfId="19" priority="3" stopIfTrue="1">
      <formula>Q68="Podst?"</formula>
    </cfRule>
  </conditionalFormatting>
  <conditionalFormatting sqref="B76:B80">
    <cfRule type="expression" dxfId="18" priority="2" stopIfTrue="1">
      <formula>CELL("wiersz",B76)-TRUNC(CELL("wiersz",B76)/2)*2=0</formula>
    </cfRule>
  </conditionalFormatting>
  <conditionalFormatting sqref="B86:B90">
    <cfRule type="expression" dxfId="17" priority="1" stopIfTrue="1">
      <formula>CELL("wiersz",B86)-TRUNC(CELL("wiersz",B86)/2)*2=0</formula>
    </cfRule>
  </conditionalFormatting>
  <printOptions horizontalCentered="1"/>
  <pageMargins left="0.25" right="0.25" top="0.75" bottom="0.75" header="0.3" footer="0.3"/>
  <pageSetup paperSize="9" scale="55" orientation="landscape" r:id="rId3"/>
  <headerFooter alignWithMargins="0"/>
  <rowBreaks count="4" manualBreakCount="4">
    <brk id="31" min="2" max="23" man="1"/>
    <brk id="51" min="2" max="23" man="1"/>
    <brk id="72" min="2" max="23" man="1"/>
    <brk id="95" min="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Q93"/>
  <sheetViews>
    <sheetView zoomScale="85" zoomScaleNormal="85" zoomScaleSheetLayoutView="90" workbookViewId="0">
      <selection activeCell="A2" sqref="A2:A3"/>
    </sheetView>
  </sheetViews>
  <sheetFormatPr defaultRowHeight="12.75"/>
  <cols>
    <col min="1" max="1" width="36" style="106" customWidth="1"/>
    <col min="2" max="2" width="6.42578125" bestFit="1" customWidth="1"/>
    <col min="3" max="3" width="6.140625" bestFit="1" customWidth="1"/>
    <col min="4" max="4" width="6.140625" customWidth="1"/>
    <col min="5" max="10" width="6.140625" bestFit="1" customWidth="1"/>
    <col min="11" max="13" width="7.140625" bestFit="1" customWidth="1"/>
    <col min="14" max="29" width="7.140625" customWidth="1"/>
    <col min="30" max="30" width="36" style="106" customWidth="1"/>
    <col min="31" max="39" width="5.5703125" bestFit="1" customWidth="1"/>
    <col min="40" max="44" width="6.5703125" bestFit="1" customWidth="1"/>
    <col min="45" max="52" width="6.5703125" customWidth="1"/>
    <col min="53" max="53" width="6.5703125" bestFit="1" customWidth="1"/>
    <col min="54" max="61" width="6.5703125" customWidth="1"/>
    <col min="62" max="62" width="36" style="106" customWidth="1"/>
    <col min="63" max="67" width="5.5703125" bestFit="1" customWidth="1"/>
    <col min="68" max="68" width="5.42578125" customWidth="1"/>
    <col min="69" max="69" width="5.28515625" customWidth="1"/>
  </cols>
  <sheetData>
    <row r="1" spans="1:69" ht="15.75">
      <c r="A1" s="128" t="s">
        <v>394</v>
      </c>
    </row>
    <row r="2" spans="1:69" ht="16.899999999999999" customHeight="1">
      <c r="A2" s="370"/>
      <c r="B2" s="371" t="s">
        <v>9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294"/>
      <c r="AC2" s="294"/>
      <c r="AD2" s="371"/>
      <c r="AE2" s="371" t="s">
        <v>11</v>
      </c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294"/>
      <c r="BC2" s="294"/>
      <c r="BD2" s="294"/>
      <c r="BE2" s="294"/>
      <c r="BF2" s="294"/>
      <c r="BG2" s="294"/>
      <c r="BH2" s="294"/>
      <c r="BI2" s="294"/>
      <c r="BJ2" s="371"/>
      <c r="BK2" s="371" t="s">
        <v>13</v>
      </c>
      <c r="BL2" s="371"/>
      <c r="BM2" s="371"/>
      <c r="BN2" s="371"/>
      <c r="BO2" s="371"/>
      <c r="BP2" s="371"/>
    </row>
    <row r="3" spans="1:69" ht="46.9" customHeight="1">
      <c r="A3" s="370"/>
      <c r="B3" s="261" t="s">
        <v>122</v>
      </c>
      <c r="C3" s="261" t="s">
        <v>122</v>
      </c>
      <c r="D3" s="261" t="s">
        <v>122</v>
      </c>
      <c r="E3" s="261" t="s">
        <v>122</v>
      </c>
      <c r="F3" s="261" t="s">
        <v>122</v>
      </c>
      <c r="G3" s="261" t="s">
        <v>122</v>
      </c>
      <c r="H3" s="261" t="s">
        <v>122</v>
      </c>
      <c r="I3" s="261" t="s">
        <v>122</v>
      </c>
      <c r="J3" s="261" t="s">
        <v>122</v>
      </c>
      <c r="K3" s="261" t="s">
        <v>122</v>
      </c>
      <c r="L3" s="261" t="s">
        <v>122</v>
      </c>
      <c r="M3" s="261" t="s">
        <v>122</v>
      </c>
      <c r="N3" s="261" t="s">
        <v>122</v>
      </c>
      <c r="O3" s="261" t="s">
        <v>122</v>
      </c>
      <c r="P3" s="261" t="s">
        <v>122</v>
      </c>
      <c r="Q3" s="261" t="s">
        <v>122</v>
      </c>
      <c r="R3" s="261" t="s">
        <v>122</v>
      </c>
      <c r="S3" s="261" t="s">
        <v>122</v>
      </c>
      <c r="T3" s="261" t="s">
        <v>122</v>
      </c>
      <c r="U3" s="261" t="s">
        <v>122</v>
      </c>
      <c r="V3" s="261" t="s">
        <v>122</v>
      </c>
      <c r="W3" s="261" t="s">
        <v>122</v>
      </c>
      <c r="X3" s="261" t="s">
        <v>122</v>
      </c>
      <c r="Y3" s="261" t="s">
        <v>123</v>
      </c>
      <c r="Z3" s="261" t="s">
        <v>123</v>
      </c>
      <c r="AA3" s="261" t="s">
        <v>123</v>
      </c>
      <c r="AB3" s="261" t="s">
        <v>123</v>
      </c>
      <c r="AC3" s="261" t="s">
        <v>123</v>
      </c>
      <c r="AD3" s="371"/>
      <c r="AE3" s="261" t="s">
        <v>140</v>
      </c>
      <c r="AF3" s="261" t="s">
        <v>140</v>
      </c>
      <c r="AG3" s="261" t="s">
        <v>139</v>
      </c>
      <c r="AH3" s="261" t="s">
        <v>140</v>
      </c>
      <c r="AI3" s="261" t="s">
        <v>139</v>
      </c>
      <c r="AJ3" s="261" t="s">
        <v>137</v>
      </c>
      <c r="AK3" s="261" t="s">
        <v>139</v>
      </c>
      <c r="AL3" s="261" t="s">
        <v>140</v>
      </c>
      <c r="AM3" s="261" t="s">
        <v>140</v>
      </c>
      <c r="AN3" s="261" t="s">
        <v>140</v>
      </c>
      <c r="AO3" s="261" t="s">
        <v>140</v>
      </c>
      <c r="AP3" s="261" t="s">
        <v>140</v>
      </c>
      <c r="AQ3" s="261" t="s">
        <v>140</v>
      </c>
      <c r="AR3" s="261" t="s">
        <v>140</v>
      </c>
      <c r="AS3" s="261" t="s">
        <v>140</v>
      </c>
      <c r="AT3" s="261" t="s">
        <v>139</v>
      </c>
      <c r="AU3" s="261" t="s">
        <v>140</v>
      </c>
      <c r="AV3" s="261" t="s">
        <v>140</v>
      </c>
      <c r="AW3" s="261" t="s">
        <v>138</v>
      </c>
      <c r="AX3" s="261" t="s">
        <v>140</v>
      </c>
      <c r="AY3" s="261" t="s">
        <v>140</v>
      </c>
      <c r="AZ3" s="261" t="s">
        <v>140</v>
      </c>
      <c r="BA3" s="261" t="s">
        <v>140</v>
      </c>
      <c r="BB3" s="261" t="s">
        <v>140</v>
      </c>
      <c r="BC3" s="261" t="s">
        <v>140</v>
      </c>
      <c r="BD3" s="261" t="s">
        <v>140</v>
      </c>
      <c r="BE3" s="261" t="s">
        <v>140</v>
      </c>
      <c r="BF3" s="261" t="s">
        <v>140</v>
      </c>
      <c r="BG3" s="261" t="s">
        <v>140</v>
      </c>
      <c r="BH3" s="261" t="s">
        <v>138</v>
      </c>
      <c r="BI3" s="261" t="s">
        <v>138</v>
      </c>
      <c r="BJ3" s="371"/>
      <c r="BK3" s="261" t="s">
        <v>154</v>
      </c>
      <c r="BL3" s="261" t="s">
        <v>155</v>
      </c>
      <c r="BM3" s="261" t="s">
        <v>155</v>
      </c>
      <c r="BN3" s="261" t="s">
        <v>156</v>
      </c>
      <c r="BO3" s="261" t="s">
        <v>155</v>
      </c>
      <c r="BP3" s="261" t="s">
        <v>156</v>
      </c>
      <c r="BQ3" s="261" t="s">
        <v>156</v>
      </c>
    </row>
    <row r="4" spans="1:69" ht="43.5">
      <c r="A4" s="135" t="s">
        <v>406</v>
      </c>
      <c r="B4" s="262" t="s">
        <v>294</v>
      </c>
      <c r="C4" s="262" t="s">
        <v>295</v>
      </c>
      <c r="D4" s="262" t="s">
        <v>296</v>
      </c>
      <c r="E4" s="262" t="s">
        <v>297</v>
      </c>
      <c r="F4" s="262" t="s">
        <v>298</v>
      </c>
      <c r="G4" s="262" t="s">
        <v>299</v>
      </c>
      <c r="H4" s="262" t="s">
        <v>300</v>
      </c>
      <c r="I4" s="262" t="s">
        <v>301</v>
      </c>
      <c r="J4" s="262" t="s">
        <v>302</v>
      </c>
      <c r="K4" s="262" t="s">
        <v>124</v>
      </c>
      <c r="L4" s="262" t="s">
        <v>119</v>
      </c>
      <c r="M4" s="262" t="s">
        <v>118</v>
      </c>
      <c r="N4" s="262" t="s">
        <v>125</v>
      </c>
      <c r="O4" s="262" t="s">
        <v>117</v>
      </c>
      <c r="P4" s="262" t="s">
        <v>126</v>
      </c>
      <c r="Q4" s="262" t="s">
        <v>127</v>
      </c>
      <c r="R4" s="262" t="s">
        <v>128</v>
      </c>
      <c r="S4" s="262" t="s">
        <v>129</v>
      </c>
      <c r="T4" s="262" t="s">
        <v>130</v>
      </c>
      <c r="U4" s="262" t="s">
        <v>131</v>
      </c>
      <c r="V4" s="262" t="s">
        <v>121</v>
      </c>
      <c r="W4" s="262" t="s">
        <v>132</v>
      </c>
      <c r="X4" s="262" t="s">
        <v>133</v>
      </c>
      <c r="Y4" s="262" t="s">
        <v>134</v>
      </c>
      <c r="Z4" s="262" t="s">
        <v>135</v>
      </c>
      <c r="AA4" s="262" t="s">
        <v>136</v>
      </c>
      <c r="AB4" s="262" t="s">
        <v>303</v>
      </c>
      <c r="AC4" s="262" t="s">
        <v>304</v>
      </c>
      <c r="AD4" s="135" t="s">
        <v>406</v>
      </c>
      <c r="AE4" s="262" t="s">
        <v>313</v>
      </c>
      <c r="AF4" s="262" t="s">
        <v>314</v>
      </c>
      <c r="AG4" s="262" t="s">
        <v>315</v>
      </c>
      <c r="AH4" s="262" t="s">
        <v>316</v>
      </c>
      <c r="AI4" s="262" t="s">
        <v>317</v>
      </c>
      <c r="AJ4" s="262" t="s">
        <v>318</v>
      </c>
      <c r="AK4" s="262" t="s">
        <v>319</v>
      </c>
      <c r="AL4" s="262" t="s">
        <v>320</v>
      </c>
      <c r="AM4" s="262" t="s">
        <v>321</v>
      </c>
      <c r="AN4" s="262" t="s">
        <v>141</v>
      </c>
      <c r="AO4" s="262" t="s">
        <v>142</v>
      </c>
      <c r="AP4" s="262" t="s">
        <v>143</v>
      </c>
      <c r="AQ4" s="262" t="s">
        <v>144</v>
      </c>
      <c r="AR4" s="262" t="s">
        <v>145</v>
      </c>
      <c r="AS4" s="262" t="s">
        <v>120</v>
      </c>
      <c r="AT4" s="262" t="s">
        <v>146</v>
      </c>
      <c r="AU4" s="262" t="s">
        <v>147</v>
      </c>
      <c r="AV4" s="262" t="s">
        <v>148</v>
      </c>
      <c r="AW4" s="262" t="s">
        <v>149</v>
      </c>
      <c r="AX4" s="262" t="s">
        <v>150</v>
      </c>
      <c r="AY4" s="262" t="s">
        <v>151</v>
      </c>
      <c r="AZ4" s="262" t="s">
        <v>152</v>
      </c>
      <c r="BA4" s="262" t="s">
        <v>153</v>
      </c>
      <c r="BB4" s="262" t="s">
        <v>305</v>
      </c>
      <c r="BC4" s="262" t="s">
        <v>306</v>
      </c>
      <c r="BD4" s="262" t="s">
        <v>307</v>
      </c>
      <c r="BE4" s="262" t="s">
        <v>308</v>
      </c>
      <c r="BF4" s="262" t="s">
        <v>309</v>
      </c>
      <c r="BG4" s="262" t="s">
        <v>310</v>
      </c>
      <c r="BH4" s="262" t="s">
        <v>311</v>
      </c>
      <c r="BI4" s="262" t="s">
        <v>312</v>
      </c>
      <c r="BJ4" s="135" t="s">
        <v>406</v>
      </c>
      <c r="BK4" s="262" t="s">
        <v>322</v>
      </c>
      <c r="BL4" s="262" t="s">
        <v>323</v>
      </c>
      <c r="BM4" s="262" t="s">
        <v>324</v>
      </c>
      <c r="BN4" s="262" t="s">
        <v>325</v>
      </c>
      <c r="BO4" s="262" t="s">
        <v>326</v>
      </c>
      <c r="BP4" s="262" t="s">
        <v>268</v>
      </c>
      <c r="BQ4" s="262" t="s">
        <v>327</v>
      </c>
    </row>
    <row r="5" spans="1:69">
      <c r="A5" s="135" t="s">
        <v>41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5" t="s">
        <v>41</v>
      </c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5" t="s">
        <v>41</v>
      </c>
      <c r="BK5" s="136"/>
      <c r="BL5" s="136"/>
      <c r="BM5" s="136"/>
      <c r="BN5" s="136"/>
      <c r="BO5" s="136"/>
      <c r="BP5" s="136"/>
      <c r="BQ5" s="136"/>
    </row>
    <row r="6" spans="1:69" s="150" customFormat="1">
      <c r="A6" s="204" t="str">
        <f>NieStac!C9</f>
        <v>Semestr 1: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4" t="str">
        <f>NieStac!C9</f>
        <v>Semestr 1:</v>
      </c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4" t="str">
        <f>NieStac!C9</f>
        <v>Semestr 1:</v>
      </c>
      <c r="BK6" s="205"/>
      <c r="BL6" s="205"/>
      <c r="BM6" s="205"/>
      <c r="BN6" s="205"/>
      <c r="BO6" s="205"/>
      <c r="BP6" s="205"/>
      <c r="BQ6" s="205"/>
    </row>
    <row r="7" spans="1:69" hidden="1">
      <c r="A7" s="104" t="str">
        <f>NieStac!C10</f>
        <v>Moduł kształcenia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105" t="str">
        <f>NieStac!C10</f>
        <v>Moduł kształcenia</v>
      </c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105" t="str">
        <f>NieStac!C10</f>
        <v>Moduł kształcenia</v>
      </c>
      <c r="BK7" s="48"/>
      <c r="BL7" s="48"/>
      <c r="BM7" s="48"/>
      <c r="BN7" s="48"/>
      <c r="BO7" s="48"/>
      <c r="BP7" s="48"/>
      <c r="BQ7" s="48"/>
    </row>
    <row r="8" spans="1:69">
      <c r="A8" s="104" t="str">
        <f>NieStac!$C11</f>
        <v>Analiza matematyczna</v>
      </c>
      <c r="B8" s="50" t="str">
        <f>IF(ISERR(FIND(B$4,NieStac!$R11))=FALSE,IF(ISERR(FIND(CONCATENATE(B$4,"+"),NieStac!$R11))=FALSE,IF(ISERR(FIND(CONCATENATE(B$4,"++"),NieStac!$R11))=FALSE,IF(ISERR(FIND(CONCATENATE(B$4,"+++"),NieStac!$R11))=FALSE,"+++","++"),"+")," ")," ")</f>
        <v>+++</v>
      </c>
      <c r="C8" s="50" t="str">
        <f>IF(ISERR(FIND(C$4,NieStac!$R11))=FALSE,IF(ISERR(FIND(CONCATENATE(C$4,"+"),NieStac!$R11))=FALSE,IF(ISERR(FIND(CONCATENATE(C$4,"++"),NieStac!$R11))=FALSE,IF(ISERR(FIND(CONCATENATE(C$4,"+++"),NieStac!$R11))=FALSE,"+++","++"),"+")," ")," ")</f>
        <v/>
      </c>
      <c r="D8" s="50" t="str">
        <f>IF(ISERR(FIND(D$4,NieStac!$R11))=FALSE,IF(ISERR(FIND(CONCATENATE(D$4,"+"),NieStac!$R11))=FALSE,IF(ISERR(FIND(CONCATENATE(D$4,"++"),NieStac!$R11))=FALSE,IF(ISERR(FIND(CONCATENATE(D$4,"+++"),NieStac!$R11))=FALSE,"+++","++"),"+")," ")," ")</f>
        <v/>
      </c>
      <c r="E8" s="50" t="str">
        <f>IF(ISERR(FIND(E$4,NieStac!$R11))=FALSE,IF(ISERR(FIND(CONCATENATE(E$4,"+"),NieStac!$R11))=FALSE,IF(ISERR(FIND(CONCATENATE(E$4,"++"),NieStac!$R11))=FALSE,IF(ISERR(FIND(CONCATENATE(E$4,"+++"),NieStac!$R11))=FALSE,"+++","++"),"+")," ")," ")</f>
        <v/>
      </c>
      <c r="F8" s="50" t="str">
        <f>IF(ISERR(FIND(F$4,NieStac!$R11))=FALSE,IF(ISERR(FIND(CONCATENATE(F$4,"+"),NieStac!$R11))=FALSE,IF(ISERR(FIND(CONCATENATE(F$4,"++"),NieStac!$R11))=FALSE,IF(ISERR(FIND(CONCATENATE(F$4,"+++"),NieStac!$R11))=FALSE,"+++","++"),"+")," ")," ")</f>
        <v/>
      </c>
      <c r="G8" s="50" t="str">
        <f>IF(ISERR(FIND(G$4,NieStac!$R11))=FALSE,IF(ISERR(FIND(CONCATENATE(G$4,"+"),NieStac!$R11))=FALSE,IF(ISERR(FIND(CONCATENATE(G$4,"++"),NieStac!$R11))=FALSE,IF(ISERR(FIND(CONCATENATE(G$4,"+++"),NieStac!$R11))=FALSE,"+++","++"),"+")," ")," ")</f>
        <v/>
      </c>
      <c r="H8" s="50" t="str">
        <f>IF(ISERR(FIND(H$4,NieStac!$R11))=FALSE,IF(ISERR(FIND(CONCATENATE(H$4,"+"),NieStac!$R11))=FALSE,IF(ISERR(FIND(CONCATENATE(H$4,"++"),NieStac!$R11))=FALSE,IF(ISERR(FIND(CONCATENATE(H$4,"+++"),NieStac!$R11))=FALSE,"+++","++"),"+")," ")," ")</f>
        <v/>
      </c>
      <c r="I8" s="50" t="str">
        <f>IF(ISERR(FIND(I$4,NieStac!$R11))=FALSE,IF(ISERR(FIND(CONCATENATE(I$4,"+"),NieStac!$R11))=FALSE,IF(ISERR(FIND(CONCATENATE(I$4,"++"),NieStac!$R11))=FALSE,IF(ISERR(FIND(CONCATENATE(I$4,"+++"),NieStac!$R11))=FALSE,"+++","++"),"+")," ")," ")</f>
        <v/>
      </c>
      <c r="J8" s="50" t="str">
        <f>IF(ISERR(FIND(J$4,NieStac!$R11))=FALSE,IF(ISERR(FIND(CONCATENATE(J$4,"+"),NieStac!$R11))=FALSE,IF(ISERR(FIND(CONCATENATE(J$4,"++"),NieStac!$R11))=FALSE,IF(ISERR(FIND(CONCATENATE(J$4,"+++"),NieStac!$R11))=FALSE,"+++","++"),"+")," ")," ")</f>
        <v/>
      </c>
      <c r="K8" s="50" t="str">
        <f>IF(ISERR(FIND(K$4,NieStac!$R11))=FALSE,IF(ISERR(FIND(CONCATENATE(K$4,"+"),NieStac!$R11))=FALSE,IF(ISERR(FIND(CONCATENATE(K$4,"++"),NieStac!$R11))=FALSE,IF(ISERR(FIND(CONCATENATE(K$4,"+++"),NieStac!$R11))=FALSE,"+++","++"),"+")," ")," ")</f>
        <v/>
      </c>
      <c r="L8" s="50" t="str">
        <f>IF(ISERR(FIND(L$4,NieStac!$R11))=FALSE,IF(ISERR(FIND(CONCATENATE(L$4,"+"),NieStac!$R11))=FALSE,IF(ISERR(FIND(CONCATENATE(L$4,"++"),NieStac!$R11))=FALSE,IF(ISERR(FIND(CONCATENATE(L$4,"+++"),NieStac!$R11))=FALSE,"+++","++"),"+")," ")," ")</f>
        <v/>
      </c>
      <c r="M8" s="50" t="str">
        <f>IF(ISERR(FIND(M$4,NieStac!$R11))=FALSE,IF(ISERR(FIND(CONCATENATE(M$4,"+"),NieStac!$R11))=FALSE,IF(ISERR(FIND(CONCATENATE(M$4,"++"),NieStac!$R11))=FALSE,IF(ISERR(FIND(CONCATENATE(M$4,"+++"),NieStac!$R11))=FALSE,"+++","++"),"+")," ")," ")</f>
        <v/>
      </c>
      <c r="N8" s="50" t="str">
        <f>IF(ISERR(FIND(N$4,NieStac!$R11))=FALSE,IF(ISERR(FIND(CONCATENATE(N$4,"+"),NieStac!$R11))=FALSE,IF(ISERR(FIND(CONCATENATE(N$4,"++"),NieStac!$R11))=FALSE,IF(ISERR(FIND(CONCATENATE(N$4,"+++"),NieStac!$R11))=FALSE,"+++","++"),"+")," ")," ")</f>
        <v/>
      </c>
      <c r="O8" s="50" t="str">
        <f>IF(ISERR(FIND(O$4,NieStac!$R11))=FALSE,IF(ISERR(FIND(CONCATENATE(O$4,"+"),NieStac!$R11))=FALSE,IF(ISERR(FIND(CONCATENATE(O$4,"++"),NieStac!$R11))=FALSE,IF(ISERR(FIND(CONCATENATE(O$4,"+++"),NieStac!$R11))=FALSE,"+++","++"),"+")," ")," ")</f>
        <v/>
      </c>
      <c r="P8" s="50" t="str">
        <f>IF(ISERR(FIND(P$4,NieStac!$R11))=FALSE,IF(ISERR(FIND(CONCATENATE(P$4,"+"),NieStac!$R11))=FALSE,IF(ISERR(FIND(CONCATENATE(P$4,"++"),NieStac!$R11))=FALSE,IF(ISERR(FIND(CONCATENATE(P$4,"+++"),NieStac!$R11))=FALSE,"+++","++"),"+")," ")," ")</f>
        <v/>
      </c>
      <c r="Q8" s="50" t="str">
        <f>IF(ISERR(FIND(Q$4,NieStac!$R11))=FALSE,IF(ISERR(FIND(CONCATENATE(Q$4,"+"),NieStac!$R11))=FALSE,IF(ISERR(FIND(CONCATENATE(Q$4,"++"),NieStac!$R11))=FALSE,IF(ISERR(FIND(CONCATENATE(Q$4,"+++"),NieStac!$R11))=FALSE,"+++","++"),"+")," ")," ")</f>
        <v/>
      </c>
      <c r="R8" s="50" t="str">
        <f>IF(ISERR(FIND(R$4,NieStac!$R11))=FALSE,IF(ISERR(FIND(CONCATENATE(R$4,"+"),NieStac!$R11))=FALSE,IF(ISERR(FIND(CONCATENATE(R$4,"++"),NieStac!$R11))=FALSE,IF(ISERR(FIND(CONCATENATE(R$4,"+++"),NieStac!$R11))=FALSE,"+++","++"),"+")," ")," ")</f>
        <v/>
      </c>
      <c r="S8" s="50" t="str">
        <f>IF(ISERR(FIND(S$4,NieStac!$R11))=FALSE,IF(ISERR(FIND(CONCATENATE(S$4,"+"),NieStac!$R11))=FALSE,IF(ISERR(FIND(CONCATENATE(S$4,"++"),NieStac!$R11))=FALSE,IF(ISERR(FIND(CONCATENATE(S$4,"+++"),NieStac!$R11))=FALSE,"+++","++"),"+")," ")," ")</f>
        <v/>
      </c>
      <c r="T8" s="50" t="str">
        <f>IF(ISERR(FIND(T$4,NieStac!$R11))=FALSE,IF(ISERR(FIND(CONCATENATE(T$4,"+"),NieStac!$R11))=FALSE,IF(ISERR(FIND(CONCATENATE(T$4,"++"),NieStac!$R11))=FALSE,IF(ISERR(FIND(CONCATENATE(T$4,"+++"),NieStac!$R11))=FALSE,"+++","++"),"+")," ")," ")</f>
        <v/>
      </c>
      <c r="U8" s="50" t="str">
        <f>IF(ISERR(FIND(U$4,NieStac!$R11))=FALSE,IF(ISERR(FIND(CONCATENATE(U$4,"+"),NieStac!$R11))=FALSE,IF(ISERR(FIND(CONCATENATE(U$4,"++"),NieStac!$R11))=FALSE,IF(ISERR(FIND(CONCATENATE(U$4,"+++"),NieStac!$R11))=FALSE,"+++","++"),"+")," ")," ")</f>
        <v/>
      </c>
      <c r="V8" s="50" t="str">
        <f>IF(ISERR(FIND(V$4,NieStac!$R11))=FALSE,IF(ISERR(FIND(CONCATENATE(V$4,"+"),NieStac!$R11))=FALSE,IF(ISERR(FIND(CONCATENATE(V$4,"++"),NieStac!$R11))=FALSE,IF(ISERR(FIND(CONCATENATE(V$4,"+++"),NieStac!$R11))=FALSE,"+++","++"),"+")," ")," ")</f>
        <v/>
      </c>
      <c r="W8" s="50" t="str">
        <f>IF(ISERR(FIND(W$4,NieStac!$R11))=FALSE,IF(ISERR(FIND(CONCATENATE(W$4,"+"),NieStac!$R11))=FALSE,IF(ISERR(FIND(CONCATENATE(W$4,"++"),NieStac!$R11))=FALSE,IF(ISERR(FIND(CONCATENATE(W$4,"+++"),NieStac!$R11))=FALSE,"+++","++"),"+")," ")," ")</f>
        <v/>
      </c>
      <c r="X8" s="50" t="str">
        <f>IF(ISERR(FIND(X$4,NieStac!$R11))=FALSE,IF(ISERR(FIND(CONCATENATE(X$4,"+"),NieStac!$R11))=FALSE,IF(ISERR(FIND(CONCATENATE(X$4,"++"),NieStac!$R11))=FALSE,IF(ISERR(FIND(CONCATENATE(X$4,"+++"),NieStac!$R11))=FALSE,"+++","++"),"+")," ")," ")</f>
        <v/>
      </c>
      <c r="Y8" s="50" t="str">
        <f>IF(ISERR(FIND(Y$4,NieStac!$R11))=FALSE,IF(ISERR(FIND(CONCATENATE(Y$4,"+"),NieStac!$R11))=FALSE,IF(ISERR(FIND(CONCATENATE(Y$4,"++"),NieStac!$R11))=FALSE,IF(ISERR(FIND(CONCATENATE(Y$4,"+++"),NieStac!$R11))=FALSE,"+++","++"),"+")," ")," ")</f>
        <v/>
      </c>
      <c r="Z8" s="50" t="str">
        <f>IF(ISERR(FIND(Z$4,NieStac!$R11))=FALSE,IF(ISERR(FIND(CONCATENATE(Z$4,"+"),NieStac!$R11))=FALSE,IF(ISERR(FIND(CONCATENATE(Z$4,"++"),NieStac!$R11))=FALSE,IF(ISERR(FIND(CONCATENATE(Z$4,"+++"),NieStac!$R11))=FALSE,"+++","++"),"+")," ")," ")</f>
        <v/>
      </c>
      <c r="AA8" s="50" t="str">
        <f>IF(ISERR(FIND(AA$4,NieStac!$R11))=FALSE,IF(ISERR(FIND(CONCATENATE(AA$4,"+"),NieStac!$R11))=FALSE,IF(ISERR(FIND(CONCATENATE(AA$4,"++"),NieStac!$R11))=FALSE,IF(ISERR(FIND(CONCATENATE(AA$4,"+++"),NieStac!$R11))=FALSE,"+++","++"),"+")," ")," ")</f>
        <v/>
      </c>
      <c r="AB8" s="50" t="str">
        <f>IF(ISERR(FIND(AB$4,NieStac!$R11))=FALSE,IF(ISERR(FIND(CONCATENATE(AB$4,"+"),NieStac!$R11))=FALSE,IF(ISERR(FIND(CONCATENATE(AB$4,"++"),NieStac!$R11))=FALSE,IF(ISERR(FIND(CONCATENATE(AB$4,"+++"),NieStac!$R11))=FALSE,"+++","++"),"+")," ")," ")</f>
        <v/>
      </c>
      <c r="AC8" s="50" t="str">
        <f>IF(ISERR(FIND(AC$4,NieStac!$R11))=FALSE,IF(ISERR(FIND(CONCATENATE(AC$4,"+"),NieStac!$R11))=FALSE,IF(ISERR(FIND(CONCATENATE(AC$4,"++"),NieStac!$R11))=FALSE,IF(ISERR(FIND(CONCATENATE(AC$4,"+++"),NieStac!$R11))=FALSE,"+++","++"),"+")," ")," ")</f>
        <v/>
      </c>
      <c r="AD8" s="127" t="str">
        <f>NieStac!C11</f>
        <v>Analiza matematyczna</v>
      </c>
      <c r="AE8" s="50" t="str">
        <f>IF(ISERR(FIND(AE$4,NieStac!$S11))=FALSE,IF(ISERR(FIND(CONCATENATE(AE$4,"+"),NieStac!$S11))=FALSE,IF(ISERR(FIND(CONCATENATE(AE$4,"++"),NieStac!$S11))=FALSE,IF(ISERR(FIND(CONCATENATE(AE$4,"+++"),NieStac!$S11))=FALSE,"+++","++"),"+")," ")," ")</f>
        <v>+</v>
      </c>
      <c r="AF8" s="50" t="str">
        <f>IF(ISERR(FIND(AF$4,NieStac!$S11))=FALSE,IF(ISERR(FIND(CONCATENATE(AF$4,"+"),NieStac!$S11))=FALSE,IF(ISERR(FIND(CONCATENATE(AF$4,"++"),NieStac!$S11))=FALSE,IF(ISERR(FIND(CONCATENATE(AF$4,"+++"),NieStac!$S11))=FALSE,"+++","++"),"+")," ")," ")</f>
        <v/>
      </c>
      <c r="AG8" s="50" t="str">
        <f>IF(ISERR(FIND(AG$4,NieStac!$S11))=FALSE,IF(ISERR(FIND(CONCATENATE(AG$4,"+"),NieStac!$S11))=FALSE,IF(ISERR(FIND(CONCATENATE(AG$4,"++"),NieStac!$S11))=FALSE,IF(ISERR(FIND(CONCATENATE(AG$4,"+++"),NieStac!$S11))=FALSE,"+++","++"),"+")," ")," ")</f>
        <v/>
      </c>
      <c r="AH8" s="50" t="str">
        <f>IF(ISERR(FIND(AH$4,NieStac!$S11))=FALSE,IF(ISERR(FIND(CONCATENATE(AH$4,"+"),NieStac!$S11))=FALSE,IF(ISERR(FIND(CONCATENATE(AH$4,"++"),NieStac!$S11))=FALSE,IF(ISERR(FIND(CONCATENATE(AH$4,"+++"),NieStac!$S11))=FALSE,"+++","++"),"+")," ")," ")</f>
        <v/>
      </c>
      <c r="AI8" s="50" t="str">
        <f>IF(ISERR(FIND(AI$4,NieStac!$S11))=FALSE,IF(ISERR(FIND(CONCATENATE(AI$4,"+"),NieStac!$S11))=FALSE,IF(ISERR(FIND(CONCATENATE(AI$4,"++"),NieStac!$S11))=FALSE,IF(ISERR(FIND(CONCATENATE(AI$4,"+++"),NieStac!$S11))=FALSE,"+++","++"),"+")," ")," ")</f>
        <v/>
      </c>
      <c r="AJ8" s="50" t="str">
        <f>IF(ISERR(FIND(AJ$4,NieStac!$S11))=FALSE,IF(ISERR(FIND(CONCATENATE(AJ$4,"+"),NieStac!$S11))=FALSE,IF(ISERR(FIND(CONCATENATE(AJ$4,"++"),NieStac!$S11))=FALSE,IF(ISERR(FIND(CONCATENATE(AJ$4,"+++"),NieStac!$S11))=FALSE,"+++","++"),"+")," ")," ")</f>
        <v/>
      </c>
      <c r="AK8" s="50" t="str">
        <f>IF(ISERR(FIND(AK$4,NieStac!$S11))=FALSE,IF(ISERR(FIND(CONCATENATE(AK$4,"+"),NieStac!$S11))=FALSE,IF(ISERR(FIND(CONCATENATE(AK$4,"++"),NieStac!$S11))=FALSE,IF(ISERR(FIND(CONCATENATE(AK$4,"+++"),NieStac!$S11))=FALSE,"+++","++"),"+")," ")," ")</f>
        <v/>
      </c>
      <c r="AL8" s="50" t="str">
        <f>IF(ISERR(FIND(AL$4,NieStac!$S11))=FALSE,IF(ISERR(FIND(CONCATENATE(AL$4,"+"),NieStac!$S11))=FALSE,IF(ISERR(FIND(CONCATENATE(AL$4,"++"),NieStac!$S11))=FALSE,IF(ISERR(FIND(CONCATENATE(AL$4,"+++"),NieStac!$S11))=FALSE,"+++","++"),"+")," ")," ")</f>
        <v/>
      </c>
      <c r="AM8" s="50" t="str">
        <f>IF(ISERR(FIND(AM$4,NieStac!$S11))=FALSE,IF(ISERR(FIND(CONCATENATE(AM$4,"+"),NieStac!$S11))=FALSE,IF(ISERR(FIND(CONCATENATE(AM$4,"++"),NieStac!$S11))=FALSE,IF(ISERR(FIND(CONCATENATE(AM$4,"+++"),NieStac!$S11))=FALSE,"+++","++"),"+")," ")," ")</f>
        <v/>
      </c>
      <c r="AN8" s="50" t="str">
        <f>IF(ISERR(FIND(AN$4,NieStac!$S11))=FALSE,IF(ISERR(FIND(CONCATENATE(AN$4,"+"),NieStac!$S11))=FALSE,IF(ISERR(FIND(CONCATENATE(AN$4,"++"),NieStac!$S11))=FALSE,IF(ISERR(FIND(CONCATENATE(AN$4,"+++"),NieStac!$S11))=FALSE,"+++","++"),"+")," ")," ")</f>
        <v/>
      </c>
      <c r="AO8" s="50" t="str">
        <f>IF(ISERR(FIND(AO$4,NieStac!$S11))=FALSE,IF(ISERR(FIND(CONCATENATE(AO$4,"+"),NieStac!$S11))=FALSE,IF(ISERR(FIND(CONCATENATE(AO$4,"++"),NieStac!$S11))=FALSE,IF(ISERR(FIND(CONCATENATE(AO$4,"+++"),NieStac!$S11))=FALSE,"+++","++"),"+")," ")," ")</f>
        <v/>
      </c>
      <c r="AP8" s="50" t="str">
        <f>IF(ISERR(FIND(AP$4,NieStac!$S11))=FALSE,IF(ISERR(FIND(CONCATENATE(AP$4,"+"),NieStac!$S11))=FALSE,IF(ISERR(FIND(CONCATENATE(AP$4,"++"),NieStac!$S11))=FALSE,IF(ISERR(FIND(CONCATENATE(AP$4,"+++"),NieStac!$S11))=FALSE,"+++","++"),"+")," ")," ")</f>
        <v/>
      </c>
      <c r="AQ8" s="50" t="str">
        <f>IF(ISERR(FIND(AQ$4,NieStac!$S11))=FALSE,IF(ISERR(FIND(CONCATENATE(AQ$4,"+"),NieStac!$S11))=FALSE,IF(ISERR(FIND(CONCATENATE(AQ$4,"++"),NieStac!$S11))=FALSE,IF(ISERR(FIND(CONCATENATE(AQ$4,"+++"),NieStac!$S11))=FALSE,"+++","++"),"+")," ")," ")</f>
        <v/>
      </c>
      <c r="AR8" s="50" t="str">
        <f>IF(ISERR(FIND(AR$4,NieStac!$S11))=FALSE,IF(ISERR(FIND(CONCATENATE(AR$4,"+"),NieStac!$S11))=FALSE,IF(ISERR(FIND(CONCATENATE(AR$4,"++"),NieStac!$S11))=FALSE,IF(ISERR(FIND(CONCATENATE(AR$4,"+++"),NieStac!$S11))=FALSE,"+++","++"),"+")," ")," ")</f>
        <v/>
      </c>
      <c r="AS8" s="50" t="str">
        <f>IF(ISERR(FIND(AS$4,NieStac!$S11))=FALSE,IF(ISERR(FIND(CONCATENATE(AS$4,"+"),NieStac!$S11))=FALSE,IF(ISERR(FIND(CONCATENATE(AS$4,"++"),NieStac!$S11))=FALSE,IF(ISERR(FIND(CONCATENATE(AS$4,"+++"),NieStac!$S11))=FALSE,"+++","++"),"+")," ")," ")</f>
        <v/>
      </c>
      <c r="AT8" s="50" t="str">
        <f>IF(ISERR(FIND(AT$4,NieStac!$S11))=FALSE,IF(ISERR(FIND(CONCATENATE(AT$4,"+"),NieStac!$S11))=FALSE,IF(ISERR(FIND(CONCATENATE(AT$4,"++"),NieStac!$S11))=FALSE,IF(ISERR(FIND(CONCATENATE(AT$4,"+++"),NieStac!$S11))=FALSE,"+++","++"),"+")," ")," ")</f>
        <v/>
      </c>
      <c r="AU8" s="50" t="str">
        <f>IF(ISERR(FIND(AU$4,NieStac!$S11))=FALSE,IF(ISERR(FIND(CONCATENATE(AU$4,"+"),NieStac!$S11))=FALSE,IF(ISERR(FIND(CONCATENATE(AU$4,"++"),NieStac!$S11))=FALSE,IF(ISERR(FIND(CONCATENATE(AU$4,"+++"),NieStac!$S11))=FALSE,"+++","++"),"+")," ")," ")</f>
        <v/>
      </c>
      <c r="AV8" s="50" t="str">
        <f>IF(ISERR(FIND(AV$4,NieStac!$S11))=FALSE,IF(ISERR(FIND(CONCATENATE(AV$4,"+"),NieStac!$S11))=FALSE,IF(ISERR(FIND(CONCATENATE(AV$4,"++"),NieStac!$S11))=FALSE,IF(ISERR(FIND(CONCATENATE(AV$4,"+++"),NieStac!$S11))=FALSE,"+++","++"),"+")," ")," ")</f>
        <v/>
      </c>
      <c r="AW8" s="50" t="str">
        <f>IF(ISERR(FIND(AW$4,NieStac!$S11))=FALSE,IF(ISERR(FIND(CONCATENATE(AW$4,"+"),NieStac!$S11))=FALSE,IF(ISERR(FIND(CONCATENATE(AW$4,"++"),NieStac!$S11))=FALSE,IF(ISERR(FIND(CONCATENATE(AW$4,"+++"),NieStac!$S11))=FALSE,"+++","++"),"+")," ")," ")</f>
        <v/>
      </c>
      <c r="AX8" s="50" t="str">
        <f>IF(ISERR(FIND(AX$4,NieStac!$S11))=FALSE,IF(ISERR(FIND(CONCATENATE(AX$4,"+"),NieStac!$S11))=FALSE,IF(ISERR(FIND(CONCATENATE(AX$4,"++"),NieStac!$S11))=FALSE,IF(ISERR(FIND(CONCATENATE(AX$4,"+++"),NieStac!$S11))=FALSE,"+++","++"),"+")," ")," ")</f>
        <v/>
      </c>
      <c r="AY8" s="50" t="str">
        <f>IF(ISERR(FIND(AY$4,NieStac!$S11))=FALSE,IF(ISERR(FIND(CONCATENATE(AY$4,"+"),NieStac!$S11))=FALSE,IF(ISERR(FIND(CONCATENATE(AY$4,"++"),NieStac!$S11))=FALSE,IF(ISERR(FIND(CONCATENATE(AY$4,"+++"),NieStac!$S11))=FALSE,"+++","++"),"+")," ")," ")</f>
        <v/>
      </c>
      <c r="AZ8" s="50" t="str">
        <f>IF(ISERR(FIND(AZ$4,NieStac!$S11))=FALSE,IF(ISERR(FIND(CONCATENATE(AZ$4,"+"),NieStac!$S11))=FALSE,IF(ISERR(FIND(CONCATENATE(AZ$4,"++"),NieStac!$S11))=FALSE,IF(ISERR(FIND(CONCATENATE(AZ$4,"+++"),NieStac!$S11))=FALSE,"+++","++"),"+")," ")," ")</f>
        <v/>
      </c>
      <c r="BA8" s="50" t="str">
        <f>IF(ISERR(FIND(BA$4,NieStac!$S11))=FALSE,IF(ISERR(FIND(CONCATENATE(BA$4,"+"),NieStac!$S11))=FALSE,IF(ISERR(FIND(CONCATENATE(BA$4,"++"),NieStac!$S11))=FALSE,IF(ISERR(FIND(CONCATENATE(BA$4,"+++"),NieStac!$S11))=FALSE,"+++","++"),"+")," ")," ")</f>
        <v/>
      </c>
      <c r="BB8" s="50" t="str">
        <f>IF(ISERR(FIND(BB$4,NieStac!$S11))=FALSE,IF(ISERR(FIND(CONCATENATE(BB$4,"+"),NieStac!$S11))=FALSE,IF(ISERR(FIND(CONCATENATE(BB$4,"++"),NieStac!$S11))=FALSE,IF(ISERR(FIND(CONCATENATE(BB$4,"+++"),NieStac!$S11))=FALSE,"+++","++"),"+")," ")," ")</f>
        <v/>
      </c>
      <c r="BC8" s="50" t="str">
        <f>IF(ISERR(FIND(BC$4,NieStac!$S11))=FALSE,IF(ISERR(FIND(CONCATENATE(BC$4,"+"),NieStac!$S11))=FALSE,IF(ISERR(FIND(CONCATENATE(BC$4,"++"),NieStac!$S11))=FALSE,IF(ISERR(FIND(CONCATENATE(BC$4,"+++"),NieStac!$S11))=FALSE,"+++","++"),"+")," ")," ")</f>
        <v/>
      </c>
      <c r="BD8" s="50" t="str">
        <f>IF(ISERR(FIND(BD$4,NieStac!$S11))=FALSE,IF(ISERR(FIND(CONCATENATE(BD$4,"+"),NieStac!$S11))=FALSE,IF(ISERR(FIND(CONCATENATE(BD$4,"++"),NieStac!$S11))=FALSE,IF(ISERR(FIND(CONCATENATE(BD$4,"+++"),NieStac!$S11))=FALSE,"+++","++"),"+")," ")," ")</f>
        <v/>
      </c>
      <c r="BE8" s="50" t="str">
        <f>IF(ISERR(FIND(BE$4,NieStac!$S11))=FALSE,IF(ISERR(FIND(CONCATENATE(BE$4,"+"),NieStac!$S11))=FALSE,IF(ISERR(FIND(CONCATENATE(BE$4,"++"),NieStac!$S11))=FALSE,IF(ISERR(FIND(CONCATENATE(BE$4,"+++"),NieStac!$S11))=FALSE,"+++","++"),"+")," ")," ")</f>
        <v/>
      </c>
      <c r="BF8" s="50" t="str">
        <f>IF(ISERR(FIND(BF$4,NieStac!$S11))=FALSE,IF(ISERR(FIND(CONCATENATE(BF$4,"+"),NieStac!$S11))=FALSE,IF(ISERR(FIND(CONCATENATE(BF$4,"++"),NieStac!$S11))=FALSE,IF(ISERR(FIND(CONCATENATE(BF$4,"+++"),NieStac!$S11))=FALSE,"+++","++"),"+")," ")," ")</f>
        <v/>
      </c>
      <c r="BG8" s="50" t="str">
        <f>IF(ISERR(FIND(BG$4,NieStac!$S11))=FALSE,IF(ISERR(FIND(CONCATENATE(BG$4,"+"),NieStac!$S11))=FALSE,IF(ISERR(FIND(CONCATENATE(BG$4,"++"),NieStac!$S11))=FALSE,IF(ISERR(FIND(CONCATENATE(BG$4,"+++"),NieStac!$S11))=FALSE,"+++","++"),"+")," ")," ")</f>
        <v/>
      </c>
      <c r="BH8" s="50" t="str">
        <f>IF(ISERR(FIND(BH$4,NieStac!$S11))=FALSE,IF(ISERR(FIND(CONCATENATE(BH$4,"+"),NieStac!$S11))=FALSE,IF(ISERR(FIND(CONCATENATE(BH$4,"++"),NieStac!$S11))=FALSE,IF(ISERR(FIND(CONCATENATE(BH$4,"+++"),NieStac!$S11))=FALSE,"+++","++"),"+")," ")," ")</f>
        <v/>
      </c>
      <c r="BI8" s="50" t="str">
        <f>IF(ISERR(FIND(BI$4,NieStac!$S11))=FALSE,IF(ISERR(FIND(CONCATENATE(BI$4,"+"),NieStac!$S11))=FALSE,IF(ISERR(FIND(CONCATENATE(BI$4,"++"),NieStac!$S11))=FALSE,IF(ISERR(FIND(CONCATENATE(BI$4,"+++"),NieStac!$S11))=FALSE,"+++","++"),"+")," ")," ")</f>
        <v/>
      </c>
      <c r="BJ8" s="127" t="str">
        <f>NieStac!C11</f>
        <v>Analiza matematyczna</v>
      </c>
      <c r="BK8" s="50" t="str">
        <f>IF(ISERR(FIND(BK$4,NieStac!$T11))=FALSE,IF(ISERR(FIND(CONCATENATE(BK$4,"+"),NieStac!$T11))=FALSE,IF(ISERR(FIND(CONCATENATE(BK$4,"++"),NieStac!$T11))=FALSE,IF(ISERR(FIND(CONCATENATE(BK$4,"+++"),NieStac!$T11))=FALSE,"+++","++"),"+")," ")," ")</f>
        <v>+</v>
      </c>
      <c r="BL8" s="50" t="str">
        <f>IF(ISERR(FIND(BL$4,NieStac!$T11))=FALSE,IF(ISERR(FIND(CONCATENATE(BL$4,"+"),NieStac!$T11))=FALSE,IF(ISERR(FIND(CONCATENATE(BL$4,"++"),NieStac!$T11))=FALSE,IF(ISERR(FIND(CONCATENATE(BL$4,"+++"),NieStac!$T11))=FALSE,"+++","++"),"+")," ")," ")</f>
        <v/>
      </c>
      <c r="BM8" s="50" t="str">
        <f>IF(ISERR(FIND(BM$4,NieStac!$T11))=FALSE,IF(ISERR(FIND(CONCATENATE(BM$4,"+"),NieStac!$T11))=FALSE,IF(ISERR(FIND(CONCATENATE(BM$4,"++"),NieStac!$T11))=FALSE,IF(ISERR(FIND(CONCATENATE(BM$4,"+++"),NieStac!$T11))=FALSE,"+++","++"),"+")," ")," ")</f>
        <v>+</v>
      </c>
      <c r="BN8" s="50" t="str">
        <f>IF(ISERR(FIND(BN$4,NieStac!$T11))=FALSE,IF(ISERR(FIND(CONCATENATE(BN$4,"+"),NieStac!$T11))=FALSE,IF(ISERR(FIND(CONCATENATE(BN$4,"++"),NieStac!$T11))=FALSE,IF(ISERR(FIND(CONCATENATE(BN$4,"+++"),NieStac!$T11))=FALSE,"+++","++"),"+")," ")," ")</f>
        <v/>
      </c>
      <c r="BO8" s="50" t="str">
        <f>IF(ISERR(FIND(BO$4,NieStac!$T11))=FALSE,IF(ISERR(FIND(CONCATENATE(BO$4,"+"),NieStac!$T11))=FALSE,IF(ISERR(FIND(CONCATENATE(BO$4,"++"),NieStac!$T11))=FALSE,IF(ISERR(FIND(CONCATENATE(BO$4,"+++"),NieStac!$T11))=FALSE,"+++","++"),"+")," ")," ")</f>
        <v/>
      </c>
      <c r="BP8" s="50" t="str">
        <f>IF(ISERR(FIND(BP$4,NieStac!$T11))=FALSE,IF(ISERR(FIND(CONCATENATE(BP$4,"+"),NieStac!$T11))=FALSE,IF(ISERR(FIND(CONCATENATE(BP$4,"++"),NieStac!$T11))=FALSE,IF(ISERR(FIND(CONCATENATE(BP$4,"+++"),NieStac!$T11))=FALSE,"+++","++"),"+")," ")," ")</f>
        <v/>
      </c>
      <c r="BQ8" s="50" t="str">
        <f>IF(ISERR(FIND(BQ$4,NieStac!$T11))=FALSE,IF(ISERR(FIND(CONCATENATE(BQ$4,"+"),NieStac!$T11))=FALSE,IF(ISERR(FIND(CONCATENATE(BQ$4,"++"),NieStac!$T11))=FALSE,IF(ISERR(FIND(CONCATENATE(BQ$4,"+++"),NieStac!$T11))=FALSE,"+++","++"),"+")," ")," ")</f>
        <v/>
      </c>
    </row>
    <row r="9" spans="1:69">
      <c r="A9" s="104" t="str">
        <f>NieStac!C12</f>
        <v>Podstawy informatyki</v>
      </c>
      <c r="B9" s="50" t="str">
        <f>IF(ISERR(FIND(B$4,NieStac!$R12))=FALSE,IF(ISERR(FIND(CONCATENATE(B$4,"+"),NieStac!$R12))=FALSE,IF(ISERR(FIND(CONCATENATE(B$4,"++"),NieStac!$R12))=FALSE,IF(ISERR(FIND(CONCATENATE(B$4,"+++"),NieStac!$R12))=FALSE,"+++","++"),"+")," ")," ")</f>
        <v/>
      </c>
      <c r="C9" s="50" t="str">
        <f>IF(ISERR(FIND(C$4,NieStac!$R12))=FALSE,IF(ISERR(FIND(CONCATENATE(C$4,"+"),NieStac!$R12))=FALSE,IF(ISERR(FIND(CONCATENATE(C$4,"++"),NieStac!$R12))=FALSE,IF(ISERR(FIND(CONCATENATE(C$4,"+++"),NieStac!$R12))=FALSE,"+++","++"),"+")," ")," ")</f>
        <v/>
      </c>
      <c r="D9" s="50" t="str">
        <f>IF(ISERR(FIND(D$4,NieStac!$R12))=FALSE,IF(ISERR(FIND(CONCATENATE(D$4,"+"),NieStac!$R12))=FALSE,IF(ISERR(FIND(CONCATENATE(D$4,"++"),NieStac!$R12))=FALSE,IF(ISERR(FIND(CONCATENATE(D$4,"+++"),NieStac!$R12))=FALSE,"+++","++"),"+")," ")," ")</f>
        <v/>
      </c>
      <c r="E9" s="50" t="str">
        <f>IF(ISERR(FIND(E$4,NieStac!$R12))=FALSE,IF(ISERR(FIND(CONCATENATE(E$4,"+"),NieStac!$R12))=FALSE,IF(ISERR(FIND(CONCATENATE(E$4,"++"),NieStac!$R12))=FALSE,IF(ISERR(FIND(CONCATENATE(E$4,"+++"),NieStac!$R12))=FALSE,"+++","++"),"+")," ")," ")</f>
        <v/>
      </c>
      <c r="F9" s="50" t="str">
        <f>IF(ISERR(FIND(F$4,NieStac!$R12))=FALSE,IF(ISERR(FIND(CONCATENATE(F$4,"+"),NieStac!$R12))=FALSE,IF(ISERR(FIND(CONCATENATE(F$4,"++"),NieStac!$R12))=FALSE,IF(ISERR(FIND(CONCATENATE(F$4,"+++"),NieStac!$R12))=FALSE,"+++","++"),"+")," ")," ")</f>
        <v/>
      </c>
      <c r="G9" s="50" t="str">
        <f>IF(ISERR(FIND(G$4,NieStac!$R12))=FALSE,IF(ISERR(FIND(CONCATENATE(G$4,"+"),NieStac!$R12))=FALSE,IF(ISERR(FIND(CONCATENATE(G$4,"++"),NieStac!$R12))=FALSE,IF(ISERR(FIND(CONCATENATE(G$4,"+++"),NieStac!$R12))=FALSE,"+++","++"),"+")," ")," ")</f>
        <v/>
      </c>
      <c r="H9" s="50" t="str">
        <f>IF(ISERR(FIND(H$4,NieStac!$R12))=FALSE,IF(ISERR(FIND(CONCATENATE(H$4,"+"),NieStac!$R12))=FALSE,IF(ISERR(FIND(CONCATENATE(H$4,"++"),NieStac!$R12))=FALSE,IF(ISERR(FIND(CONCATENATE(H$4,"+++"),NieStac!$R12))=FALSE,"+++","++"),"+")," ")," ")</f>
        <v/>
      </c>
      <c r="I9" s="50" t="str">
        <f>IF(ISERR(FIND(I$4,NieStac!$R12))=FALSE,IF(ISERR(FIND(CONCATENATE(I$4,"+"),NieStac!$R12))=FALSE,IF(ISERR(FIND(CONCATENATE(I$4,"++"),NieStac!$R12))=FALSE,IF(ISERR(FIND(CONCATENATE(I$4,"+++"),NieStac!$R12))=FALSE,"+++","++"),"+")," ")," ")</f>
        <v>+++</v>
      </c>
      <c r="J9" s="50" t="str">
        <f>IF(ISERR(FIND(J$4,NieStac!$R12))=FALSE,IF(ISERR(FIND(CONCATENATE(J$4,"+"),NieStac!$R12))=FALSE,IF(ISERR(FIND(CONCATENATE(J$4,"++"),NieStac!$R12))=FALSE,IF(ISERR(FIND(CONCATENATE(J$4,"+++"),NieStac!$R12))=FALSE,"+++","++"),"+")," ")," ")</f>
        <v>+++</v>
      </c>
      <c r="K9" s="50" t="str">
        <f>IF(ISERR(FIND(K$4,NieStac!$R12))=FALSE,IF(ISERR(FIND(CONCATENATE(K$4,"+"),NieStac!$R12))=FALSE,IF(ISERR(FIND(CONCATENATE(K$4,"++"),NieStac!$R12))=FALSE,IF(ISERR(FIND(CONCATENATE(K$4,"+++"),NieStac!$R12))=FALSE,"+++","++"),"+")," ")," ")</f>
        <v/>
      </c>
      <c r="L9" s="50" t="str">
        <f>IF(ISERR(FIND(L$4,NieStac!$R12))=FALSE,IF(ISERR(FIND(CONCATENATE(L$4,"+"),NieStac!$R12))=FALSE,IF(ISERR(FIND(CONCATENATE(L$4,"++"),NieStac!$R12))=FALSE,IF(ISERR(FIND(CONCATENATE(L$4,"+++"),NieStac!$R12))=FALSE,"+++","++"),"+")," ")," ")</f>
        <v/>
      </c>
      <c r="M9" s="50" t="str">
        <f>IF(ISERR(FIND(M$4,NieStac!$R12))=FALSE,IF(ISERR(FIND(CONCATENATE(M$4,"+"),NieStac!$R12))=FALSE,IF(ISERR(FIND(CONCATENATE(M$4,"++"),NieStac!$R12))=FALSE,IF(ISERR(FIND(CONCATENATE(M$4,"+++"),NieStac!$R12))=FALSE,"+++","++"),"+")," ")," ")</f>
        <v/>
      </c>
      <c r="N9" s="50" t="str">
        <f>IF(ISERR(FIND(N$4,NieStac!$R12))=FALSE,IF(ISERR(FIND(CONCATENATE(N$4,"+"),NieStac!$R12))=FALSE,IF(ISERR(FIND(CONCATENATE(N$4,"++"),NieStac!$R12))=FALSE,IF(ISERR(FIND(CONCATENATE(N$4,"+++"),NieStac!$R12))=FALSE,"+++","++"),"+")," ")," ")</f>
        <v/>
      </c>
      <c r="O9" s="50" t="str">
        <f>IF(ISERR(FIND(O$4,NieStac!$R12))=FALSE,IF(ISERR(FIND(CONCATENATE(O$4,"+"),NieStac!$R12))=FALSE,IF(ISERR(FIND(CONCATENATE(O$4,"++"),NieStac!$R12))=FALSE,IF(ISERR(FIND(CONCATENATE(O$4,"+++"),NieStac!$R12))=FALSE,"+++","++"),"+")," ")," ")</f>
        <v/>
      </c>
      <c r="P9" s="50" t="str">
        <f>IF(ISERR(FIND(P$4,NieStac!$R12))=FALSE,IF(ISERR(FIND(CONCATENATE(P$4,"+"),NieStac!$R12))=FALSE,IF(ISERR(FIND(CONCATENATE(P$4,"++"),NieStac!$R12))=FALSE,IF(ISERR(FIND(CONCATENATE(P$4,"+++"),NieStac!$R12))=FALSE,"+++","++"),"+")," ")," ")</f>
        <v/>
      </c>
      <c r="Q9" s="50" t="str">
        <f>IF(ISERR(FIND(Q$4,NieStac!$R12))=FALSE,IF(ISERR(FIND(CONCATENATE(Q$4,"+"),NieStac!$R12))=FALSE,IF(ISERR(FIND(CONCATENATE(Q$4,"++"),NieStac!$R12))=FALSE,IF(ISERR(FIND(CONCATENATE(Q$4,"+++"),NieStac!$R12))=FALSE,"+++","++"),"+")," ")," ")</f>
        <v/>
      </c>
      <c r="R9" s="50" t="str">
        <f>IF(ISERR(FIND(R$4,NieStac!$R12))=FALSE,IF(ISERR(FIND(CONCATENATE(R$4,"+"),NieStac!$R12))=FALSE,IF(ISERR(FIND(CONCATENATE(R$4,"++"),NieStac!$R12))=FALSE,IF(ISERR(FIND(CONCATENATE(R$4,"+++"),NieStac!$R12))=FALSE,"+++","++"),"+")," ")," ")</f>
        <v/>
      </c>
      <c r="S9" s="50" t="str">
        <f>IF(ISERR(FIND(S$4,NieStac!$R12))=FALSE,IF(ISERR(FIND(CONCATENATE(S$4,"+"),NieStac!$R12))=FALSE,IF(ISERR(FIND(CONCATENATE(S$4,"++"),NieStac!$R12))=FALSE,IF(ISERR(FIND(CONCATENATE(S$4,"+++"),NieStac!$R12))=FALSE,"+++","++"),"+")," ")," ")</f>
        <v/>
      </c>
      <c r="T9" s="50" t="str">
        <f>IF(ISERR(FIND(T$4,NieStac!$R12))=FALSE,IF(ISERR(FIND(CONCATENATE(T$4,"+"),NieStac!$R12))=FALSE,IF(ISERR(FIND(CONCATENATE(T$4,"++"),NieStac!$R12))=FALSE,IF(ISERR(FIND(CONCATENATE(T$4,"+++"),NieStac!$R12))=FALSE,"+++","++"),"+")," ")," ")</f>
        <v/>
      </c>
      <c r="U9" s="50" t="str">
        <f>IF(ISERR(FIND(U$4,NieStac!$R12))=FALSE,IF(ISERR(FIND(CONCATENATE(U$4,"+"),NieStac!$R12))=FALSE,IF(ISERR(FIND(CONCATENATE(U$4,"++"),NieStac!$R12))=FALSE,IF(ISERR(FIND(CONCATENATE(U$4,"+++"),NieStac!$R12))=FALSE,"+++","++"),"+")," ")," ")</f>
        <v/>
      </c>
      <c r="V9" s="50" t="str">
        <f>IF(ISERR(FIND(V$4,NieStac!$R12))=FALSE,IF(ISERR(FIND(CONCATENATE(V$4,"+"),NieStac!$R12))=FALSE,IF(ISERR(FIND(CONCATENATE(V$4,"++"),NieStac!$R12))=FALSE,IF(ISERR(FIND(CONCATENATE(V$4,"+++"),NieStac!$R12))=FALSE,"+++","++"),"+")," ")," ")</f>
        <v/>
      </c>
      <c r="W9" s="50" t="str">
        <f>IF(ISERR(FIND(W$4,NieStac!$R12))=FALSE,IF(ISERR(FIND(CONCATENATE(W$4,"+"),NieStac!$R12))=FALSE,IF(ISERR(FIND(CONCATENATE(W$4,"++"),NieStac!$R12))=FALSE,IF(ISERR(FIND(CONCATENATE(W$4,"+++"),NieStac!$R12))=FALSE,"+++","++"),"+")," ")," ")</f>
        <v/>
      </c>
      <c r="X9" s="50" t="str">
        <f>IF(ISERR(FIND(X$4,NieStac!$R12))=FALSE,IF(ISERR(FIND(CONCATENATE(X$4,"+"),NieStac!$R12))=FALSE,IF(ISERR(FIND(CONCATENATE(X$4,"++"),NieStac!$R12))=FALSE,IF(ISERR(FIND(CONCATENATE(X$4,"+++"),NieStac!$R12))=FALSE,"+++","++"),"+")," ")," ")</f>
        <v/>
      </c>
      <c r="Y9" s="50" t="str">
        <f>IF(ISERR(FIND(Y$4,NieStac!$R12))=FALSE,IF(ISERR(FIND(CONCATENATE(Y$4,"+"),NieStac!$R12))=FALSE,IF(ISERR(FIND(CONCATENATE(Y$4,"++"),NieStac!$R12))=FALSE,IF(ISERR(FIND(CONCATENATE(Y$4,"+++"),NieStac!$R12))=FALSE,"+++","++"),"+")," ")," ")</f>
        <v/>
      </c>
      <c r="Z9" s="50" t="str">
        <f>IF(ISERR(FIND(Z$4,NieStac!$R12))=FALSE,IF(ISERR(FIND(CONCATENATE(Z$4,"+"),NieStac!$R12))=FALSE,IF(ISERR(FIND(CONCATENATE(Z$4,"++"),NieStac!$R12))=FALSE,IF(ISERR(FIND(CONCATENATE(Z$4,"+++"),NieStac!$R12))=FALSE,"+++","++"),"+")," ")," ")</f>
        <v/>
      </c>
      <c r="AA9" s="50" t="str">
        <f>IF(ISERR(FIND(AA$4,NieStac!$R12))=FALSE,IF(ISERR(FIND(CONCATENATE(AA$4,"+"),NieStac!$R12))=FALSE,IF(ISERR(FIND(CONCATENATE(AA$4,"++"),NieStac!$R12))=FALSE,IF(ISERR(FIND(CONCATENATE(AA$4,"+++"),NieStac!$R12))=FALSE,"+++","++"),"+")," ")," ")</f>
        <v/>
      </c>
      <c r="AB9" s="50" t="str">
        <f>IF(ISERR(FIND(AB$4,NieStac!$R12))=FALSE,IF(ISERR(FIND(CONCATENATE(AB$4,"+"),NieStac!$R12))=FALSE,IF(ISERR(FIND(CONCATENATE(AB$4,"++"),NieStac!$R12))=FALSE,IF(ISERR(FIND(CONCATENATE(AB$4,"+++"),NieStac!$R12))=FALSE,"+++","++"),"+")," ")," ")</f>
        <v/>
      </c>
      <c r="AC9" s="50" t="str">
        <f>IF(ISERR(FIND(AC$4,NieStac!$R12))=FALSE,IF(ISERR(FIND(CONCATENATE(AC$4,"+"),NieStac!$R12))=FALSE,IF(ISERR(FIND(CONCATENATE(AC$4,"++"),NieStac!$R12))=FALSE,IF(ISERR(FIND(CONCATENATE(AC$4,"+++"),NieStac!$R12))=FALSE,"+++","++"),"+")," ")," ")</f>
        <v/>
      </c>
      <c r="AD9" s="127" t="str">
        <f>NieStac!C12</f>
        <v>Podstawy informatyki</v>
      </c>
      <c r="AE9" s="50" t="str">
        <f>IF(ISERR(FIND(AE$4,NieStac!$S12))=FALSE,IF(ISERR(FIND(CONCATENATE(AE$4,"+"),NieStac!$S12))=FALSE,IF(ISERR(FIND(CONCATENATE(AE$4,"++"),NieStac!$S12))=FALSE,IF(ISERR(FIND(CONCATENATE(AE$4,"+++"),NieStac!$S12))=FALSE,"+++","++"),"+")," ")," ")</f>
        <v>+</v>
      </c>
      <c r="AF9" s="50" t="str">
        <f>IF(ISERR(FIND(AF$4,NieStac!$S12))=FALSE,IF(ISERR(FIND(CONCATENATE(AF$4,"+"),NieStac!$S12))=FALSE,IF(ISERR(FIND(CONCATENATE(AF$4,"++"),NieStac!$S12))=FALSE,IF(ISERR(FIND(CONCATENATE(AF$4,"+++"),NieStac!$S12))=FALSE,"+++","++"),"+")," ")," ")</f>
        <v/>
      </c>
      <c r="AG9" s="50" t="str">
        <f>IF(ISERR(FIND(AG$4,NieStac!$S12))=FALSE,IF(ISERR(FIND(CONCATENATE(AG$4,"+"),NieStac!$S12))=FALSE,IF(ISERR(FIND(CONCATENATE(AG$4,"++"),NieStac!$S12))=FALSE,IF(ISERR(FIND(CONCATENATE(AG$4,"+++"),NieStac!$S12))=FALSE,"+++","++"),"+")," ")," ")</f>
        <v/>
      </c>
      <c r="AH9" s="50" t="str">
        <f>IF(ISERR(FIND(AH$4,NieStac!$S12))=FALSE,IF(ISERR(FIND(CONCATENATE(AH$4,"+"),NieStac!$S12))=FALSE,IF(ISERR(FIND(CONCATENATE(AH$4,"++"),NieStac!$S12))=FALSE,IF(ISERR(FIND(CONCATENATE(AH$4,"+++"),NieStac!$S12))=FALSE,"+++","++"),"+")," ")," ")</f>
        <v/>
      </c>
      <c r="AI9" s="50" t="str">
        <f>IF(ISERR(FIND(AI$4,NieStac!$S12))=FALSE,IF(ISERR(FIND(CONCATENATE(AI$4,"+"),NieStac!$S12))=FALSE,IF(ISERR(FIND(CONCATENATE(AI$4,"++"),NieStac!$S12))=FALSE,IF(ISERR(FIND(CONCATENATE(AI$4,"+++"),NieStac!$S12))=FALSE,"+++","++"),"+")," ")," ")</f>
        <v/>
      </c>
      <c r="AJ9" s="50" t="str">
        <f>IF(ISERR(FIND(AJ$4,NieStac!$S12))=FALSE,IF(ISERR(FIND(CONCATENATE(AJ$4,"+"),NieStac!$S12))=FALSE,IF(ISERR(FIND(CONCATENATE(AJ$4,"++"),NieStac!$S12))=FALSE,IF(ISERR(FIND(CONCATENATE(AJ$4,"+++"),NieStac!$S12))=FALSE,"+++","++"),"+")," ")," ")</f>
        <v/>
      </c>
      <c r="AK9" s="50" t="str">
        <f>IF(ISERR(FIND(AK$4,NieStac!$S12))=FALSE,IF(ISERR(FIND(CONCATENATE(AK$4,"+"),NieStac!$S12))=FALSE,IF(ISERR(FIND(CONCATENATE(AK$4,"++"),NieStac!$S12))=FALSE,IF(ISERR(FIND(CONCATENATE(AK$4,"+++"),NieStac!$S12))=FALSE,"+++","++"),"+")," ")," ")</f>
        <v/>
      </c>
      <c r="AL9" s="50" t="str">
        <f>IF(ISERR(FIND(AL$4,NieStac!$S12))=FALSE,IF(ISERR(FIND(CONCATENATE(AL$4,"+"),NieStac!$S12))=FALSE,IF(ISERR(FIND(CONCATENATE(AL$4,"++"),NieStac!$S12))=FALSE,IF(ISERR(FIND(CONCATENATE(AL$4,"+++"),NieStac!$S12))=FALSE,"+++","++"),"+")," ")," ")</f>
        <v/>
      </c>
      <c r="AM9" s="50" t="str">
        <f>IF(ISERR(FIND(AM$4,NieStac!$S12))=FALSE,IF(ISERR(FIND(CONCATENATE(AM$4,"+"),NieStac!$S12))=FALSE,IF(ISERR(FIND(CONCATENATE(AM$4,"++"),NieStac!$S12))=FALSE,IF(ISERR(FIND(CONCATENATE(AM$4,"+++"),NieStac!$S12))=FALSE,"+++","++"),"+")," ")," ")</f>
        <v/>
      </c>
      <c r="AN9" s="50" t="str">
        <f>IF(ISERR(FIND(AN$4,NieStac!$S12))=FALSE,IF(ISERR(FIND(CONCATENATE(AN$4,"+"),NieStac!$S12))=FALSE,IF(ISERR(FIND(CONCATENATE(AN$4,"++"),NieStac!$S12))=FALSE,IF(ISERR(FIND(CONCATENATE(AN$4,"+++"),NieStac!$S12))=FALSE,"+++","++"),"+")," ")," ")</f>
        <v/>
      </c>
      <c r="AO9" s="50" t="str">
        <f>IF(ISERR(FIND(AO$4,NieStac!$S12))=FALSE,IF(ISERR(FIND(CONCATENATE(AO$4,"+"),NieStac!$S12))=FALSE,IF(ISERR(FIND(CONCATENATE(AO$4,"++"),NieStac!$S12))=FALSE,IF(ISERR(FIND(CONCATENATE(AO$4,"+++"),NieStac!$S12))=FALSE,"+++","++"),"+")," ")," ")</f>
        <v/>
      </c>
      <c r="AP9" s="50" t="str">
        <f>IF(ISERR(FIND(AP$4,NieStac!$S12))=FALSE,IF(ISERR(FIND(CONCATENATE(AP$4,"+"),NieStac!$S12))=FALSE,IF(ISERR(FIND(CONCATENATE(AP$4,"++"),NieStac!$S12))=FALSE,IF(ISERR(FIND(CONCATENATE(AP$4,"+++"),NieStac!$S12))=FALSE,"+++","++"),"+")," ")," ")</f>
        <v/>
      </c>
      <c r="AQ9" s="50" t="str">
        <f>IF(ISERR(FIND(AQ$4,NieStac!$S12))=FALSE,IF(ISERR(FIND(CONCATENATE(AQ$4,"+"),NieStac!$S12))=FALSE,IF(ISERR(FIND(CONCATENATE(AQ$4,"++"),NieStac!$S12))=FALSE,IF(ISERR(FIND(CONCATENATE(AQ$4,"+++"),NieStac!$S12))=FALSE,"+++","++"),"+")," ")," ")</f>
        <v/>
      </c>
      <c r="AR9" s="50" t="str">
        <f>IF(ISERR(FIND(AR$4,NieStac!$S12))=FALSE,IF(ISERR(FIND(CONCATENATE(AR$4,"+"),NieStac!$S12))=FALSE,IF(ISERR(FIND(CONCATENATE(AR$4,"++"),NieStac!$S12))=FALSE,IF(ISERR(FIND(CONCATENATE(AR$4,"+++"),NieStac!$S12))=FALSE,"+++","++"),"+")," ")," ")</f>
        <v/>
      </c>
      <c r="AS9" s="50" t="str">
        <f>IF(ISERR(FIND(AS$4,NieStac!$S12))=FALSE,IF(ISERR(FIND(CONCATENATE(AS$4,"+"),NieStac!$S12))=FALSE,IF(ISERR(FIND(CONCATENATE(AS$4,"++"),NieStac!$S12))=FALSE,IF(ISERR(FIND(CONCATENATE(AS$4,"+++"),NieStac!$S12))=FALSE,"+++","++"),"+")," ")," ")</f>
        <v/>
      </c>
      <c r="AT9" s="50" t="str">
        <f>IF(ISERR(FIND(AT$4,NieStac!$S12))=FALSE,IF(ISERR(FIND(CONCATENATE(AT$4,"+"),NieStac!$S12))=FALSE,IF(ISERR(FIND(CONCATENATE(AT$4,"++"),NieStac!$S12))=FALSE,IF(ISERR(FIND(CONCATENATE(AT$4,"+++"),NieStac!$S12))=FALSE,"+++","++"),"+")," ")," ")</f>
        <v/>
      </c>
      <c r="AU9" s="50" t="str">
        <f>IF(ISERR(FIND(AU$4,NieStac!$S12))=FALSE,IF(ISERR(FIND(CONCATENATE(AU$4,"+"),NieStac!$S12))=FALSE,IF(ISERR(FIND(CONCATENATE(AU$4,"++"),NieStac!$S12))=FALSE,IF(ISERR(FIND(CONCATENATE(AU$4,"+++"),NieStac!$S12))=FALSE,"+++","++"),"+")," ")," ")</f>
        <v/>
      </c>
      <c r="AV9" s="50" t="str">
        <f>IF(ISERR(FIND(AV$4,NieStac!$S12))=FALSE,IF(ISERR(FIND(CONCATENATE(AV$4,"+"),NieStac!$S12))=FALSE,IF(ISERR(FIND(CONCATENATE(AV$4,"++"),NieStac!$S12))=FALSE,IF(ISERR(FIND(CONCATENATE(AV$4,"+++"),NieStac!$S12))=FALSE,"+++","++"),"+")," ")," ")</f>
        <v/>
      </c>
      <c r="AW9" s="50" t="str">
        <f>IF(ISERR(FIND(AW$4,NieStac!$S12))=FALSE,IF(ISERR(FIND(CONCATENATE(AW$4,"+"),NieStac!$S12))=FALSE,IF(ISERR(FIND(CONCATENATE(AW$4,"++"),NieStac!$S12))=FALSE,IF(ISERR(FIND(CONCATENATE(AW$4,"+++"),NieStac!$S12))=FALSE,"+++","++"),"+")," ")," ")</f>
        <v/>
      </c>
      <c r="AX9" s="50" t="str">
        <f>IF(ISERR(FIND(AX$4,NieStac!$S12))=FALSE,IF(ISERR(FIND(CONCATENATE(AX$4,"+"),NieStac!$S12))=FALSE,IF(ISERR(FIND(CONCATENATE(AX$4,"++"),NieStac!$S12))=FALSE,IF(ISERR(FIND(CONCATENATE(AX$4,"+++"),NieStac!$S12))=FALSE,"+++","++"),"+")," ")," ")</f>
        <v/>
      </c>
      <c r="AY9" s="50" t="str">
        <f>IF(ISERR(FIND(AY$4,NieStac!$S12))=FALSE,IF(ISERR(FIND(CONCATENATE(AY$4,"+"),NieStac!$S12))=FALSE,IF(ISERR(FIND(CONCATENATE(AY$4,"++"),NieStac!$S12))=FALSE,IF(ISERR(FIND(CONCATENATE(AY$4,"+++"),NieStac!$S12))=FALSE,"+++","++"),"+")," ")," ")</f>
        <v/>
      </c>
      <c r="AZ9" s="50" t="str">
        <f>IF(ISERR(FIND(AZ$4,NieStac!$S12))=FALSE,IF(ISERR(FIND(CONCATENATE(AZ$4,"+"),NieStac!$S12))=FALSE,IF(ISERR(FIND(CONCATENATE(AZ$4,"++"),NieStac!$S12))=FALSE,IF(ISERR(FIND(CONCATENATE(AZ$4,"+++"),NieStac!$S12))=FALSE,"+++","++"),"+")," ")," ")</f>
        <v/>
      </c>
      <c r="BA9" s="50" t="str">
        <f>IF(ISERR(FIND(BA$4,NieStac!$S12))=FALSE,IF(ISERR(FIND(CONCATENATE(BA$4,"+"),NieStac!$S12))=FALSE,IF(ISERR(FIND(CONCATENATE(BA$4,"++"),NieStac!$S12))=FALSE,IF(ISERR(FIND(CONCATENATE(BA$4,"+++"),NieStac!$S12))=FALSE,"+++","++"),"+")," ")," ")</f>
        <v/>
      </c>
      <c r="BB9" s="50" t="str">
        <f>IF(ISERR(FIND(BB$4,NieStac!$S12))=FALSE,IF(ISERR(FIND(CONCATENATE(BB$4,"+"),NieStac!$S12))=FALSE,IF(ISERR(FIND(CONCATENATE(BB$4,"++"),NieStac!$S12))=FALSE,IF(ISERR(FIND(CONCATENATE(BB$4,"+++"),NieStac!$S12))=FALSE,"+++","++"),"+")," ")," ")</f>
        <v/>
      </c>
      <c r="BC9" s="50" t="str">
        <f>IF(ISERR(FIND(BC$4,NieStac!$S12))=FALSE,IF(ISERR(FIND(CONCATENATE(BC$4,"+"),NieStac!$S12))=FALSE,IF(ISERR(FIND(CONCATENATE(BC$4,"++"),NieStac!$S12))=FALSE,IF(ISERR(FIND(CONCATENATE(BC$4,"+++"),NieStac!$S12))=FALSE,"+++","++"),"+")," ")," ")</f>
        <v/>
      </c>
      <c r="BD9" s="50" t="str">
        <f>IF(ISERR(FIND(BD$4,NieStac!$S12))=FALSE,IF(ISERR(FIND(CONCATENATE(BD$4,"+"),NieStac!$S12))=FALSE,IF(ISERR(FIND(CONCATENATE(BD$4,"++"),NieStac!$S12))=FALSE,IF(ISERR(FIND(CONCATENATE(BD$4,"+++"),NieStac!$S12))=FALSE,"+++","++"),"+")," ")," ")</f>
        <v/>
      </c>
      <c r="BE9" s="50" t="str">
        <f>IF(ISERR(FIND(BE$4,NieStac!$S12))=FALSE,IF(ISERR(FIND(CONCATENATE(BE$4,"+"),NieStac!$S12))=FALSE,IF(ISERR(FIND(CONCATENATE(BE$4,"++"),NieStac!$S12))=FALSE,IF(ISERR(FIND(CONCATENATE(BE$4,"+++"),NieStac!$S12))=FALSE,"+++","++"),"+")," ")," ")</f>
        <v/>
      </c>
      <c r="BF9" s="50" t="str">
        <f>IF(ISERR(FIND(BF$4,NieStac!$S12))=FALSE,IF(ISERR(FIND(CONCATENATE(BF$4,"+"),NieStac!$S12))=FALSE,IF(ISERR(FIND(CONCATENATE(BF$4,"++"),NieStac!$S12))=FALSE,IF(ISERR(FIND(CONCATENATE(BF$4,"+++"),NieStac!$S12))=FALSE,"+++","++"),"+")," ")," ")</f>
        <v/>
      </c>
      <c r="BG9" s="50" t="str">
        <f>IF(ISERR(FIND(BG$4,NieStac!$S12))=FALSE,IF(ISERR(FIND(CONCATENATE(BG$4,"+"),NieStac!$S12))=FALSE,IF(ISERR(FIND(CONCATENATE(BG$4,"++"),NieStac!$S12))=FALSE,IF(ISERR(FIND(CONCATENATE(BG$4,"+++"),NieStac!$S12))=FALSE,"+++","++"),"+")," ")," ")</f>
        <v/>
      </c>
      <c r="BH9" s="50" t="str">
        <f>IF(ISERR(FIND(BH$4,NieStac!$S12))=FALSE,IF(ISERR(FIND(CONCATENATE(BH$4,"+"),NieStac!$S12))=FALSE,IF(ISERR(FIND(CONCATENATE(BH$4,"++"),NieStac!$S12))=FALSE,IF(ISERR(FIND(CONCATENATE(BH$4,"+++"),NieStac!$S12))=FALSE,"+++","++"),"+")," ")," ")</f>
        <v/>
      </c>
      <c r="BI9" s="50" t="str">
        <f>IF(ISERR(FIND(BI$4,NieStac!$S12))=FALSE,IF(ISERR(FIND(CONCATENATE(BI$4,"+"),NieStac!$S12))=FALSE,IF(ISERR(FIND(CONCATENATE(BI$4,"++"),NieStac!$S12))=FALSE,IF(ISERR(FIND(CONCATENATE(BI$4,"+++"),NieStac!$S12))=FALSE,"+++","++"),"+")," ")," ")</f>
        <v/>
      </c>
      <c r="BJ9" s="127" t="str">
        <f>NieStac!C12</f>
        <v>Podstawy informatyki</v>
      </c>
      <c r="BK9" s="50" t="str">
        <f>IF(ISERR(FIND(BK$4,NieStac!$T12))=FALSE,IF(ISERR(FIND(CONCATENATE(BK$4,"+"),NieStac!$T12))=FALSE,IF(ISERR(FIND(CONCATENATE(BK$4,"++"),NieStac!$T12))=FALSE,IF(ISERR(FIND(CONCATENATE(BK$4,"+++"),NieStac!$T12))=FALSE,"+++","++"),"+")," ")," ")</f>
        <v/>
      </c>
      <c r="BL9" s="50" t="str">
        <f>IF(ISERR(FIND(BL$4,NieStac!$T12))=FALSE,IF(ISERR(FIND(CONCATENATE(BL$4,"+"),NieStac!$T12))=FALSE,IF(ISERR(FIND(CONCATENATE(BL$4,"++"),NieStac!$T12))=FALSE,IF(ISERR(FIND(CONCATENATE(BL$4,"+++"),NieStac!$T12))=FALSE,"+++","++"),"+")," ")," ")</f>
        <v>+</v>
      </c>
      <c r="BM9" s="50" t="str">
        <f>IF(ISERR(FIND(BM$4,NieStac!$T12))=FALSE,IF(ISERR(FIND(CONCATENATE(BM$4,"+"),NieStac!$T12))=FALSE,IF(ISERR(FIND(CONCATENATE(BM$4,"++"),NieStac!$T12))=FALSE,IF(ISERR(FIND(CONCATENATE(BM$4,"+++"),NieStac!$T12))=FALSE,"+++","++"),"+")," ")," ")</f>
        <v/>
      </c>
      <c r="BN9" s="50" t="str">
        <f>IF(ISERR(FIND(BN$4,NieStac!$T12))=FALSE,IF(ISERR(FIND(CONCATENATE(BN$4,"+"),NieStac!$T12))=FALSE,IF(ISERR(FIND(CONCATENATE(BN$4,"++"),NieStac!$T12))=FALSE,IF(ISERR(FIND(CONCATENATE(BN$4,"+++"),NieStac!$T12))=FALSE,"+++","++"),"+")," ")," ")</f>
        <v/>
      </c>
      <c r="BO9" s="50" t="str">
        <f>IF(ISERR(FIND(BO$4,NieStac!$T12))=FALSE,IF(ISERR(FIND(CONCATENATE(BO$4,"+"),NieStac!$T12))=FALSE,IF(ISERR(FIND(CONCATENATE(BO$4,"++"),NieStac!$T12))=FALSE,IF(ISERR(FIND(CONCATENATE(BO$4,"+++"),NieStac!$T12))=FALSE,"+++","++"),"+")," ")," ")</f>
        <v>+</v>
      </c>
      <c r="BP9" s="50" t="str">
        <f>IF(ISERR(FIND(BP$4,NieStac!$T12))=FALSE,IF(ISERR(FIND(CONCATENATE(BP$4,"+"),NieStac!$T12))=FALSE,IF(ISERR(FIND(CONCATENATE(BP$4,"++"),NieStac!$T12))=FALSE,IF(ISERR(FIND(CONCATENATE(BP$4,"+++"),NieStac!$T12))=FALSE,"+++","++"),"+")," ")," ")</f>
        <v/>
      </c>
      <c r="BQ9" s="50" t="str">
        <f>IF(ISERR(FIND(BQ$4,NieStac!$T12))=FALSE,IF(ISERR(FIND(CONCATENATE(BQ$4,"+"),NieStac!$T12))=FALSE,IF(ISERR(FIND(CONCATENATE(BQ$4,"++"),NieStac!$T12))=FALSE,IF(ISERR(FIND(CONCATENATE(BQ$4,"+++"),NieStac!$T12))=FALSE,"+++","++"),"+")," ")," ")</f>
        <v/>
      </c>
    </row>
    <row r="10" spans="1:69">
      <c r="A10" s="104" t="str">
        <f>NieStac!C13</f>
        <v>Algebra z geometrią</v>
      </c>
      <c r="B10" s="50" t="str">
        <f>IF(ISERR(FIND(B$4,NieStac!$R13))=FALSE,IF(ISERR(FIND(CONCATENATE(B$4,"+"),NieStac!$R13))=FALSE,IF(ISERR(FIND(CONCATENATE(B$4,"++"),NieStac!$R13))=FALSE,IF(ISERR(FIND(CONCATENATE(B$4,"+++"),NieStac!$R13))=FALSE,"+++","++"),"+")," ")," ")</f>
        <v>++</v>
      </c>
      <c r="C10" s="50" t="str">
        <f>IF(ISERR(FIND(C$4,NieStac!$R13))=FALSE,IF(ISERR(FIND(CONCATENATE(C$4,"+"),NieStac!$R13))=FALSE,IF(ISERR(FIND(CONCATENATE(C$4,"++"),NieStac!$R13))=FALSE,IF(ISERR(FIND(CONCATENATE(C$4,"+++"),NieStac!$R13))=FALSE,"+++","++"),"+")," ")," ")</f>
        <v/>
      </c>
      <c r="D10" s="50" t="str">
        <f>IF(ISERR(FIND(D$4,NieStac!$R13))=FALSE,IF(ISERR(FIND(CONCATENATE(D$4,"+"),NieStac!$R13))=FALSE,IF(ISERR(FIND(CONCATENATE(D$4,"++"),NieStac!$R13))=FALSE,IF(ISERR(FIND(CONCATENATE(D$4,"+++"),NieStac!$R13))=FALSE,"+++","++"),"+")," ")," ")</f>
        <v/>
      </c>
      <c r="E10" s="50" t="str">
        <f>IF(ISERR(FIND(E$4,NieStac!$R13))=FALSE,IF(ISERR(FIND(CONCATENATE(E$4,"+"),NieStac!$R13))=FALSE,IF(ISERR(FIND(CONCATENATE(E$4,"++"),NieStac!$R13))=FALSE,IF(ISERR(FIND(CONCATENATE(E$4,"+++"),NieStac!$R13))=FALSE,"+++","++"),"+")," ")," ")</f>
        <v/>
      </c>
      <c r="F10" s="50" t="str">
        <f>IF(ISERR(FIND(F$4,NieStac!$R13))=FALSE,IF(ISERR(FIND(CONCATENATE(F$4,"+"),NieStac!$R13))=FALSE,IF(ISERR(FIND(CONCATENATE(F$4,"++"),NieStac!$R13))=FALSE,IF(ISERR(FIND(CONCATENATE(F$4,"+++"),NieStac!$R13))=FALSE,"+++","++"),"+")," ")," ")</f>
        <v/>
      </c>
      <c r="G10" s="50" t="str">
        <f>IF(ISERR(FIND(G$4,NieStac!$R13))=FALSE,IF(ISERR(FIND(CONCATENATE(G$4,"+"),NieStac!$R13))=FALSE,IF(ISERR(FIND(CONCATENATE(G$4,"++"),NieStac!$R13))=FALSE,IF(ISERR(FIND(CONCATENATE(G$4,"+++"),NieStac!$R13))=FALSE,"+++","++"),"+")," ")," ")</f>
        <v/>
      </c>
      <c r="H10" s="50" t="str">
        <f>IF(ISERR(FIND(H$4,NieStac!$R13))=FALSE,IF(ISERR(FIND(CONCATENATE(H$4,"+"),NieStac!$R13))=FALSE,IF(ISERR(FIND(CONCATENATE(H$4,"++"),NieStac!$R13))=FALSE,IF(ISERR(FIND(CONCATENATE(H$4,"+++"),NieStac!$R13))=FALSE,"+++","++"),"+")," ")," ")</f>
        <v/>
      </c>
      <c r="I10" s="50" t="str">
        <f>IF(ISERR(FIND(I$4,NieStac!$R13))=FALSE,IF(ISERR(FIND(CONCATENATE(I$4,"+"),NieStac!$R13))=FALSE,IF(ISERR(FIND(CONCATENATE(I$4,"++"),NieStac!$R13))=FALSE,IF(ISERR(FIND(CONCATENATE(I$4,"+++"),NieStac!$R13))=FALSE,"+++","++"),"+")," ")," ")</f>
        <v/>
      </c>
      <c r="J10" s="50" t="str">
        <f>IF(ISERR(FIND(J$4,NieStac!$R13))=FALSE,IF(ISERR(FIND(CONCATENATE(J$4,"+"),NieStac!$R13))=FALSE,IF(ISERR(FIND(CONCATENATE(J$4,"++"),NieStac!$R13))=FALSE,IF(ISERR(FIND(CONCATENATE(J$4,"+++"),NieStac!$R13))=FALSE,"+++","++"),"+")," ")," ")</f>
        <v/>
      </c>
      <c r="K10" s="50" t="str">
        <f>IF(ISERR(FIND(K$4,NieStac!$R13))=FALSE,IF(ISERR(FIND(CONCATENATE(K$4,"+"),NieStac!$R13))=FALSE,IF(ISERR(FIND(CONCATENATE(K$4,"++"),NieStac!$R13))=FALSE,IF(ISERR(FIND(CONCATENATE(K$4,"+++"),NieStac!$R13))=FALSE,"+++","++"),"+")," ")," ")</f>
        <v/>
      </c>
      <c r="L10" s="50" t="str">
        <f>IF(ISERR(FIND(L$4,NieStac!$R13))=FALSE,IF(ISERR(FIND(CONCATENATE(L$4,"+"),NieStac!$R13))=FALSE,IF(ISERR(FIND(CONCATENATE(L$4,"++"),NieStac!$R13))=FALSE,IF(ISERR(FIND(CONCATENATE(L$4,"+++"),NieStac!$R13))=FALSE,"+++","++"),"+")," ")," ")</f>
        <v/>
      </c>
      <c r="M10" s="50" t="str">
        <f>IF(ISERR(FIND(M$4,NieStac!$R13))=FALSE,IF(ISERR(FIND(CONCATENATE(M$4,"+"),NieStac!$R13))=FALSE,IF(ISERR(FIND(CONCATENATE(M$4,"++"),NieStac!$R13))=FALSE,IF(ISERR(FIND(CONCATENATE(M$4,"+++"),NieStac!$R13))=FALSE,"+++","++"),"+")," ")," ")</f>
        <v/>
      </c>
      <c r="N10" s="50" t="str">
        <f>IF(ISERR(FIND(N$4,NieStac!$R13))=FALSE,IF(ISERR(FIND(CONCATENATE(N$4,"+"),NieStac!$R13))=FALSE,IF(ISERR(FIND(CONCATENATE(N$4,"++"),NieStac!$R13))=FALSE,IF(ISERR(FIND(CONCATENATE(N$4,"+++"),NieStac!$R13))=FALSE,"+++","++"),"+")," ")," ")</f>
        <v/>
      </c>
      <c r="O10" s="50" t="str">
        <f>IF(ISERR(FIND(O$4,NieStac!$R13))=FALSE,IF(ISERR(FIND(CONCATENATE(O$4,"+"),NieStac!$R13))=FALSE,IF(ISERR(FIND(CONCATENATE(O$4,"++"),NieStac!$R13))=FALSE,IF(ISERR(FIND(CONCATENATE(O$4,"+++"),NieStac!$R13))=FALSE,"+++","++"),"+")," ")," ")</f>
        <v/>
      </c>
      <c r="P10" s="50" t="str">
        <f>IF(ISERR(FIND(P$4,NieStac!$R13))=FALSE,IF(ISERR(FIND(CONCATENATE(P$4,"+"),NieStac!$R13))=FALSE,IF(ISERR(FIND(CONCATENATE(P$4,"++"),NieStac!$R13))=FALSE,IF(ISERR(FIND(CONCATENATE(P$4,"+++"),NieStac!$R13))=FALSE,"+++","++"),"+")," ")," ")</f>
        <v/>
      </c>
      <c r="Q10" s="50" t="str">
        <f>IF(ISERR(FIND(Q$4,NieStac!$R13))=FALSE,IF(ISERR(FIND(CONCATENATE(Q$4,"+"),NieStac!$R13))=FALSE,IF(ISERR(FIND(CONCATENATE(Q$4,"++"),NieStac!$R13))=FALSE,IF(ISERR(FIND(CONCATENATE(Q$4,"+++"),NieStac!$R13))=FALSE,"+++","++"),"+")," ")," ")</f>
        <v/>
      </c>
      <c r="R10" s="50" t="str">
        <f>IF(ISERR(FIND(R$4,NieStac!$R13))=FALSE,IF(ISERR(FIND(CONCATENATE(R$4,"+"),NieStac!$R13))=FALSE,IF(ISERR(FIND(CONCATENATE(R$4,"++"),NieStac!$R13))=FALSE,IF(ISERR(FIND(CONCATENATE(R$4,"+++"),NieStac!$R13))=FALSE,"+++","++"),"+")," ")," ")</f>
        <v/>
      </c>
      <c r="S10" s="50" t="str">
        <f>IF(ISERR(FIND(S$4,NieStac!$R13))=FALSE,IF(ISERR(FIND(CONCATENATE(S$4,"+"),NieStac!$R13))=FALSE,IF(ISERR(FIND(CONCATENATE(S$4,"++"),NieStac!$R13))=FALSE,IF(ISERR(FIND(CONCATENATE(S$4,"+++"),NieStac!$R13))=FALSE,"+++","++"),"+")," ")," ")</f>
        <v/>
      </c>
      <c r="T10" s="50" t="str">
        <f>IF(ISERR(FIND(T$4,NieStac!$R13))=FALSE,IF(ISERR(FIND(CONCATENATE(T$4,"+"),NieStac!$R13))=FALSE,IF(ISERR(FIND(CONCATENATE(T$4,"++"),NieStac!$R13))=FALSE,IF(ISERR(FIND(CONCATENATE(T$4,"+++"),NieStac!$R13))=FALSE,"+++","++"),"+")," ")," ")</f>
        <v/>
      </c>
      <c r="U10" s="50" t="str">
        <f>IF(ISERR(FIND(U$4,NieStac!$R13))=FALSE,IF(ISERR(FIND(CONCATENATE(U$4,"+"),NieStac!$R13))=FALSE,IF(ISERR(FIND(CONCATENATE(U$4,"++"),NieStac!$R13))=FALSE,IF(ISERR(FIND(CONCATENATE(U$4,"+++"),NieStac!$R13))=FALSE,"+++","++"),"+")," ")," ")</f>
        <v/>
      </c>
      <c r="V10" s="50" t="str">
        <f>IF(ISERR(FIND(V$4,NieStac!$R13))=FALSE,IF(ISERR(FIND(CONCATENATE(V$4,"+"),NieStac!$R13))=FALSE,IF(ISERR(FIND(CONCATENATE(V$4,"++"),NieStac!$R13))=FALSE,IF(ISERR(FIND(CONCATENATE(V$4,"+++"),NieStac!$R13))=FALSE,"+++","++"),"+")," ")," ")</f>
        <v/>
      </c>
      <c r="W10" s="50" t="str">
        <f>IF(ISERR(FIND(W$4,NieStac!$R13))=FALSE,IF(ISERR(FIND(CONCATENATE(W$4,"+"),NieStac!$R13))=FALSE,IF(ISERR(FIND(CONCATENATE(W$4,"++"),NieStac!$R13))=FALSE,IF(ISERR(FIND(CONCATENATE(W$4,"+++"),NieStac!$R13))=FALSE,"+++","++"),"+")," ")," ")</f>
        <v/>
      </c>
      <c r="X10" s="50" t="str">
        <f>IF(ISERR(FIND(X$4,NieStac!$R13))=FALSE,IF(ISERR(FIND(CONCATENATE(X$4,"+"),NieStac!$R13))=FALSE,IF(ISERR(FIND(CONCATENATE(X$4,"++"),NieStac!$R13))=FALSE,IF(ISERR(FIND(CONCATENATE(X$4,"+++"),NieStac!$R13))=FALSE,"+++","++"),"+")," ")," ")</f>
        <v/>
      </c>
      <c r="Y10" s="50" t="str">
        <f>IF(ISERR(FIND(Y$4,NieStac!$R13))=FALSE,IF(ISERR(FIND(CONCATENATE(Y$4,"+"),NieStac!$R13))=FALSE,IF(ISERR(FIND(CONCATENATE(Y$4,"++"),NieStac!$R13))=FALSE,IF(ISERR(FIND(CONCATENATE(Y$4,"+++"),NieStac!$R13))=FALSE,"+++","++"),"+")," ")," ")</f>
        <v/>
      </c>
      <c r="Z10" s="50" t="str">
        <f>IF(ISERR(FIND(Z$4,NieStac!$R13))=FALSE,IF(ISERR(FIND(CONCATENATE(Z$4,"+"),NieStac!$R13))=FALSE,IF(ISERR(FIND(CONCATENATE(Z$4,"++"),NieStac!$R13))=FALSE,IF(ISERR(FIND(CONCATENATE(Z$4,"+++"),NieStac!$R13))=FALSE,"+++","++"),"+")," ")," ")</f>
        <v/>
      </c>
      <c r="AA10" s="50" t="str">
        <f>IF(ISERR(FIND(AA$4,NieStac!$R13))=FALSE,IF(ISERR(FIND(CONCATENATE(AA$4,"+"),NieStac!$R13))=FALSE,IF(ISERR(FIND(CONCATENATE(AA$4,"++"),NieStac!$R13))=FALSE,IF(ISERR(FIND(CONCATENATE(AA$4,"+++"),NieStac!$R13))=FALSE,"+++","++"),"+")," ")," ")</f>
        <v/>
      </c>
      <c r="AB10" s="50" t="str">
        <f>IF(ISERR(FIND(AB$4,NieStac!$R13))=FALSE,IF(ISERR(FIND(CONCATENATE(AB$4,"+"),NieStac!$R13))=FALSE,IF(ISERR(FIND(CONCATENATE(AB$4,"++"),NieStac!$R13))=FALSE,IF(ISERR(FIND(CONCATENATE(AB$4,"+++"),NieStac!$R13))=FALSE,"+++","++"),"+")," ")," ")</f>
        <v/>
      </c>
      <c r="AC10" s="50" t="str">
        <f>IF(ISERR(FIND(AC$4,NieStac!$R13))=FALSE,IF(ISERR(FIND(CONCATENATE(AC$4,"+"),NieStac!$R13))=FALSE,IF(ISERR(FIND(CONCATENATE(AC$4,"++"),NieStac!$R13))=FALSE,IF(ISERR(FIND(CONCATENATE(AC$4,"+++"),NieStac!$R13))=FALSE,"+++","++"),"+")," ")," ")</f>
        <v/>
      </c>
      <c r="AD10" s="127" t="str">
        <f>NieStac!C13</f>
        <v>Algebra z geometrią</v>
      </c>
      <c r="AE10" s="50" t="str">
        <f>IF(ISERR(FIND(AE$4,NieStac!$S13))=FALSE,IF(ISERR(FIND(CONCATENATE(AE$4,"+"),NieStac!$S13))=FALSE,IF(ISERR(FIND(CONCATENATE(AE$4,"++"),NieStac!$S13))=FALSE,IF(ISERR(FIND(CONCATENATE(AE$4,"+++"),NieStac!$S13))=FALSE,"+++","++"),"+")," ")," ")</f>
        <v>+</v>
      </c>
      <c r="AF10" s="50" t="str">
        <f>IF(ISERR(FIND(AF$4,NieStac!$S13))=FALSE,IF(ISERR(FIND(CONCATENATE(AF$4,"+"),NieStac!$S13))=FALSE,IF(ISERR(FIND(CONCATENATE(AF$4,"++"),NieStac!$S13))=FALSE,IF(ISERR(FIND(CONCATENATE(AF$4,"+++"),NieStac!$S13))=FALSE,"+++","++"),"+")," ")," ")</f>
        <v/>
      </c>
      <c r="AG10" s="50" t="str">
        <f>IF(ISERR(FIND(AG$4,NieStac!$S13))=FALSE,IF(ISERR(FIND(CONCATENATE(AG$4,"+"),NieStac!$S13))=FALSE,IF(ISERR(FIND(CONCATENATE(AG$4,"++"),NieStac!$S13))=FALSE,IF(ISERR(FIND(CONCATENATE(AG$4,"+++"),NieStac!$S13))=FALSE,"+++","++"),"+")," ")," ")</f>
        <v/>
      </c>
      <c r="AH10" s="50" t="str">
        <f>IF(ISERR(FIND(AH$4,NieStac!$S13))=FALSE,IF(ISERR(FIND(CONCATENATE(AH$4,"+"),NieStac!$S13))=FALSE,IF(ISERR(FIND(CONCATENATE(AH$4,"++"),NieStac!$S13))=FALSE,IF(ISERR(FIND(CONCATENATE(AH$4,"+++"),NieStac!$S13))=FALSE,"+++","++"),"+")," ")," ")</f>
        <v/>
      </c>
      <c r="AI10" s="50" t="str">
        <f>IF(ISERR(FIND(AI$4,NieStac!$S13))=FALSE,IF(ISERR(FIND(CONCATENATE(AI$4,"+"),NieStac!$S13))=FALSE,IF(ISERR(FIND(CONCATENATE(AI$4,"++"),NieStac!$S13))=FALSE,IF(ISERR(FIND(CONCATENATE(AI$4,"+++"),NieStac!$S13))=FALSE,"+++","++"),"+")," ")," ")</f>
        <v/>
      </c>
      <c r="AJ10" s="50" t="str">
        <f>IF(ISERR(FIND(AJ$4,NieStac!$S13))=FALSE,IF(ISERR(FIND(CONCATENATE(AJ$4,"+"),NieStac!$S13))=FALSE,IF(ISERR(FIND(CONCATENATE(AJ$4,"++"),NieStac!$S13))=FALSE,IF(ISERR(FIND(CONCATENATE(AJ$4,"+++"),NieStac!$S13))=FALSE,"+++","++"),"+")," ")," ")</f>
        <v/>
      </c>
      <c r="AK10" s="50" t="str">
        <f>IF(ISERR(FIND(AK$4,NieStac!$S13))=FALSE,IF(ISERR(FIND(CONCATENATE(AK$4,"+"),NieStac!$S13))=FALSE,IF(ISERR(FIND(CONCATENATE(AK$4,"++"),NieStac!$S13))=FALSE,IF(ISERR(FIND(CONCATENATE(AK$4,"+++"),NieStac!$S13))=FALSE,"+++","++"),"+")," ")," ")</f>
        <v/>
      </c>
      <c r="AL10" s="50" t="str">
        <f>IF(ISERR(FIND(AL$4,NieStac!$S13))=FALSE,IF(ISERR(FIND(CONCATENATE(AL$4,"+"),NieStac!$S13))=FALSE,IF(ISERR(FIND(CONCATENATE(AL$4,"++"),NieStac!$S13))=FALSE,IF(ISERR(FIND(CONCATENATE(AL$4,"+++"),NieStac!$S13))=FALSE,"+++","++"),"+")," ")," ")</f>
        <v/>
      </c>
      <c r="AM10" s="50" t="str">
        <f>IF(ISERR(FIND(AM$4,NieStac!$S13))=FALSE,IF(ISERR(FIND(CONCATENATE(AM$4,"+"),NieStac!$S13))=FALSE,IF(ISERR(FIND(CONCATENATE(AM$4,"++"),NieStac!$S13))=FALSE,IF(ISERR(FIND(CONCATENATE(AM$4,"+++"),NieStac!$S13))=FALSE,"+++","++"),"+")," ")," ")</f>
        <v/>
      </c>
      <c r="AN10" s="50" t="str">
        <f>IF(ISERR(FIND(AN$4,NieStac!$S13))=FALSE,IF(ISERR(FIND(CONCATENATE(AN$4,"+"),NieStac!$S13))=FALSE,IF(ISERR(FIND(CONCATENATE(AN$4,"++"),NieStac!$S13))=FALSE,IF(ISERR(FIND(CONCATENATE(AN$4,"+++"),NieStac!$S13))=FALSE,"+++","++"),"+")," ")," ")</f>
        <v/>
      </c>
      <c r="AO10" s="50" t="str">
        <f>IF(ISERR(FIND(AO$4,NieStac!$S13))=FALSE,IF(ISERR(FIND(CONCATENATE(AO$4,"+"),NieStac!$S13))=FALSE,IF(ISERR(FIND(CONCATENATE(AO$4,"++"),NieStac!$S13))=FALSE,IF(ISERR(FIND(CONCATENATE(AO$4,"+++"),NieStac!$S13))=FALSE,"+++","++"),"+")," ")," ")</f>
        <v/>
      </c>
      <c r="AP10" s="50" t="str">
        <f>IF(ISERR(FIND(AP$4,NieStac!$S13))=FALSE,IF(ISERR(FIND(CONCATENATE(AP$4,"+"),NieStac!$S13))=FALSE,IF(ISERR(FIND(CONCATENATE(AP$4,"++"),NieStac!$S13))=FALSE,IF(ISERR(FIND(CONCATENATE(AP$4,"+++"),NieStac!$S13))=FALSE,"+++","++"),"+")," ")," ")</f>
        <v/>
      </c>
      <c r="AQ10" s="50" t="str">
        <f>IF(ISERR(FIND(AQ$4,NieStac!$S13))=FALSE,IF(ISERR(FIND(CONCATENATE(AQ$4,"+"),NieStac!$S13))=FALSE,IF(ISERR(FIND(CONCATENATE(AQ$4,"++"),NieStac!$S13))=FALSE,IF(ISERR(FIND(CONCATENATE(AQ$4,"+++"),NieStac!$S13))=FALSE,"+++","++"),"+")," ")," ")</f>
        <v/>
      </c>
      <c r="AR10" s="50" t="str">
        <f>IF(ISERR(FIND(AR$4,NieStac!$S13))=FALSE,IF(ISERR(FIND(CONCATENATE(AR$4,"+"),NieStac!$S13))=FALSE,IF(ISERR(FIND(CONCATENATE(AR$4,"++"),NieStac!$S13))=FALSE,IF(ISERR(FIND(CONCATENATE(AR$4,"+++"),NieStac!$S13))=FALSE,"+++","++"),"+")," ")," ")</f>
        <v/>
      </c>
      <c r="AS10" s="50" t="str">
        <f>IF(ISERR(FIND(AS$4,NieStac!$S13))=FALSE,IF(ISERR(FIND(CONCATENATE(AS$4,"+"),NieStac!$S13))=FALSE,IF(ISERR(FIND(CONCATENATE(AS$4,"++"),NieStac!$S13))=FALSE,IF(ISERR(FIND(CONCATENATE(AS$4,"+++"),NieStac!$S13))=FALSE,"+++","++"),"+")," ")," ")</f>
        <v/>
      </c>
      <c r="AT10" s="50" t="str">
        <f>IF(ISERR(FIND(AT$4,NieStac!$S13))=FALSE,IF(ISERR(FIND(CONCATENATE(AT$4,"+"),NieStac!$S13))=FALSE,IF(ISERR(FIND(CONCATENATE(AT$4,"++"),NieStac!$S13))=FALSE,IF(ISERR(FIND(CONCATENATE(AT$4,"+++"),NieStac!$S13))=FALSE,"+++","++"),"+")," ")," ")</f>
        <v/>
      </c>
      <c r="AU10" s="50" t="str">
        <f>IF(ISERR(FIND(AU$4,NieStac!$S13))=FALSE,IF(ISERR(FIND(CONCATENATE(AU$4,"+"),NieStac!$S13))=FALSE,IF(ISERR(FIND(CONCATENATE(AU$4,"++"),NieStac!$S13))=FALSE,IF(ISERR(FIND(CONCATENATE(AU$4,"+++"),NieStac!$S13))=FALSE,"+++","++"),"+")," ")," ")</f>
        <v/>
      </c>
      <c r="AV10" s="50" t="str">
        <f>IF(ISERR(FIND(AV$4,NieStac!$S13))=FALSE,IF(ISERR(FIND(CONCATENATE(AV$4,"+"),NieStac!$S13))=FALSE,IF(ISERR(FIND(CONCATENATE(AV$4,"++"),NieStac!$S13))=FALSE,IF(ISERR(FIND(CONCATENATE(AV$4,"+++"),NieStac!$S13))=FALSE,"+++","++"),"+")," ")," ")</f>
        <v/>
      </c>
      <c r="AW10" s="50" t="str">
        <f>IF(ISERR(FIND(AW$4,NieStac!$S13))=FALSE,IF(ISERR(FIND(CONCATENATE(AW$4,"+"),NieStac!$S13))=FALSE,IF(ISERR(FIND(CONCATENATE(AW$4,"++"),NieStac!$S13))=FALSE,IF(ISERR(FIND(CONCATENATE(AW$4,"+++"),NieStac!$S13))=FALSE,"+++","++"),"+")," ")," ")</f>
        <v/>
      </c>
      <c r="AX10" s="50" t="str">
        <f>IF(ISERR(FIND(AX$4,NieStac!$S13))=FALSE,IF(ISERR(FIND(CONCATENATE(AX$4,"+"),NieStac!$S13))=FALSE,IF(ISERR(FIND(CONCATENATE(AX$4,"++"),NieStac!$S13))=FALSE,IF(ISERR(FIND(CONCATENATE(AX$4,"+++"),NieStac!$S13))=FALSE,"+++","++"),"+")," ")," ")</f>
        <v/>
      </c>
      <c r="AY10" s="50" t="str">
        <f>IF(ISERR(FIND(AY$4,NieStac!$S13))=FALSE,IF(ISERR(FIND(CONCATENATE(AY$4,"+"),NieStac!$S13))=FALSE,IF(ISERR(FIND(CONCATENATE(AY$4,"++"),NieStac!$S13))=FALSE,IF(ISERR(FIND(CONCATENATE(AY$4,"+++"),NieStac!$S13))=FALSE,"+++","++"),"+")," ")," ")</f>
        <v/>
      </c>
      <c r="AZ10" s="50" t="str">
        <f>IF(ISERR(FIND(AZ$4,NieStac!$S13))=FALSE,IF(ISERR(FIND(CONCATENATE(AZ$4,"+"),NieStac!$S13))=FALSE,IF(ISERR(FIND(CONCATENATE(AZ$4,"++"),NieStac!$S13))=FALSE,IF(ISERR(FIND(CONCATENATE(AZ$4,"+++"),NieStac!$S13))=FALSE,"+++","++"),"+")," ")," ")</f>
        <v/>
      </c>
      <c r="BA10" s="50" t="str">
        <f>IF(ISERR(FIND(BA$4,NieStac!$S13))=FALSE,IF(ISERR(FIND(CONCATENATE(BA$4,"+"),NieStac!$S13))=FALSE,IF(ISERR(FIND(CONCATENATE(BA$4,"++"),NieStac!$S13))=FALSE,IF(ISERR(FIND(CONCATENATE(BA$4,"+++"),NieStac!$S13))=FALSE,"+++","++"),"+")," ")," ")</f>
        <v/>
      </c>
      <c r="BB10" s="50" t="str">
        <f>IF(ISERR(FIND(BB$4,NieStac!$S13))=FALSE,IF(ISERR(FIND(CONCATENATE(BB$4,"+"),NieStac!$S13))=FALSE,IF(ISERR(FIND(CONCATENATE(BB$4,"++"),NieStac!$S13))=FALSE,IF(ISERR(FIND(CONCATENATE(BB$4,"+++"),NieStac!$S13))=FALSE,"+++","++"),"+")," ")," ")</f>
        <v/>
      </c>
      <c r="BC10" s="50" t="str">
        <f>IF(ISERR(FIND(BC$4,NieStac!$S13))=FALSE,IF(ISERR(FIND(CONCATENATE(BC$4,"+"),NieStac!$S13))=FALSE,IF(ISERR(FIND(CONCATENATE(BC$4,"++"),NieStac!$S13))=FALSE,IF(ISERR(FIND(CONCATENATE(BC$4,"+++"),NieStac!$S13))=FALSE,"+++","++"),"+")," ")," ")</f>
        <v/>
      </c>
      <c r="BD10" s="50" t="str">
        <f>IF(ISERR(FIND(BD$4,NieStac!$S13))=FALSE,IF(ISERR(FIND(CONCATENATE(BD$4,"+"),NieStac!$S13))=FALSE,IF(ISERR(FIND(CONCATENATE(BD$4,"++"),NieStac!$S13))=FALSE,IF(ISERR(FIND(CONCATENATE(BD$4,"+++"),NieStac!$S13))=FALSE,"+++","++"),"+")," ")," ")</f>
        <v/>
      </c>
      <c r="BE10" s="50" t="str">
        <f>IF(ISERR(FIND(BE$4,NieStac!$S13))=FALSE,IF(ISERR(FIND(CONCATENATE(BE$4,"+"),NieStac!$S13))=FALSE,IF(ISERR(FIND(CONCATENATE(BE$4,"++"),NieStac!$S13))=FALSE,IF(ISERR(FIND(CONCATENATE(BE$4,"+++"),NieStac!$S13))=FALSE,"+++","++"),"+")," ")," ")</f>
        <v/>
      </c>
      <c r="BF10" s="50" t="str">
        <f>IF(ISERR(FIND(BF$4,NieStac!$S13))=FALSE,IF(ISERR(FIND(CONCATENATE(BF$4,"+"),NieStac!$S13))=FALSE,IF(ISERR(FIND(CONCATENATE(BF$4,"++"),NieStac!$S13))=FALSE,IF(ISERR(FIND(CONCATENATE(BF$4,"+++"),NieStac!$S13))=FALSE,"+++","++"),"+")," ")," ")</f>
        <v/>
      </c>
      <c r="BG10" s="50" t="str">
        <f>IF(ISERR(FIND(BG$4,NieStac!$S13))=FALSE,IF(ISERR(FIND(CONCATENATE(BG$4,"+"),NieStac!$S13))=FALSE,IF(ISERR(FIND(CONCATENATE(BG$4,"++"),NieStac!$S13))=FALSE,IF(ISERR(FIND(CONCATENATE(BG$4,"+++"),NieStac!$S13))=FALSE,"+++","++"),"+")," ")," ")</f>
        <v/>
      </c>
      <c r="BH10" s="50" t="str">
        <f>IF(ISERR(FIND(BH$4,NieStac!$S13))=FALSE,IF(ISERR(FIND(CONCATENATE(BH$4,"+"),NieStac!$S13))=FALSE,IF(ISERR(FIND(CONCATENATE(BH$4,"++"),NieStac!$S13))=FALSE,IF(ISERR(FIND(CONCATENATE(BH$4,"+++"),NieStac!$S13))=FALSE,"+++","++"),"+")," ")," ")</f>
        <v/>
      </c>
      <c r="BI10" s="50" t="str">
        <f>IF(ISERR(FIND(BI$4,NieStac!$S13))=FALSE,IF(ISERR(FIND(CONCATENATE(BI$4,"+"),NieStac!$S13))=FALSE,IF(ISERR(FIND(CONCATENATE(BI$4,"++"),NieStac!$S13))=FALSE,IF(ISERR(FIND(CONCATENATE(BI$4,"+++"),NieStac!$S13))=FALSE,"+++","++"),"+")," ")," ")</f>
        <v/>
      </c>
      <c r="BJ10" s="127" t="str">
        <f>NieStac!C13</f>
        <v>Algebra z geometrią</v>
      </c>
      <c r="BK10" s="50" t="str">
        <f>IF(ISERR(FIND(BK$4,NieStac!$T13))=FALSE,IF(ISERR(FIND(CONCATENATE(BK$4,"+"),NieStac!$T13))=FALSE,IF(ISERR(FIND(CONCATENATE(BK$4,"++"),NieStac!$T13))=FALSE,IF(ISERR(FIND(CONCATENATE(BK$4,"+++"),NieStac!$T13))=FALSE,"+++","++"),"+")," ")," ")</f>
        <v>+</v>
      </c>
      <c r="BL10" s="50" t="str">
        <f>IF(ISERR(FIND(BL$4,NieStac!$T13))=FALSE,IF(ISERR(FIND(CONCATENATE(BL$4,"+"),NieStac!$T13))=FALSE,IF(ISERR(FIND(CONCATENATE(BL$4,"++"),NieStac!$T13))=FALSE,IF(ISERR(FIND(CONCATENATE(BL$4,"+++"),NieStac!$T13))=FALSE,"+++","++"),"+")," ")," ")</f>
        <v/>
      </c>
      <c r="BM10" s="50" t="str">
        <f>IF(ISERR(FIND(BM$4,NieStac!$T13))=FALSE,IF(ISERR(FIND(CONCATENATE(BM$4,"+"),NieStac!$T13))=FALSE,IF(ISERR(FIND(CONCATENATE(BM$4,"++"),NieStac!$T13))=FALSE,IF(ISERR(FIND(CONCATENATE(BM$4,"+++"),NieStac!$T13))=FALSE,"+++","++"),"+")," ")," ")</f>
        <v/>
      </c>
      <c r="BN10" s="50" t="str">
        <f>IF(ISERR(FIND(BN$4,NieStac!$T13))=FALSE,IF(ISERR(FIND(CONCATENATE(BN$4,"+"),NieStac!$T13))=FALSE,IF(ISERR(FIND(CONCATENATE(BN$4,"++"),NieStac!$T13))=FALSE,IF(ISERR(FIND(CONCATENATE(BN$4,"+++"),NieStac!$T13))=FALSE,"+++","++"),"+")," ")," ")</f>
        <v/>
      </c>
      <c r="BO10" s="50" t="str">
        <f>IF(ISERR(FIND(BO$4,NieStac!$T13))=FALSE,IF(ISERR(FIND(CONCATENATE(BO$4,"+"),NieStac!$T13))=FALSE,IF(ISERR(FIND(CONCATENATE(BO$4,"++"),NieStac!$T13))=FALSE,IF(ISERR(FIND(CONCATENATE(BO$4,"+++"),NieStac!$T13))=FALSE,"+++","++"),"+")," ")," ")</f>
        <v/>
      </c>
      <c r="BP10" s="50" t="str">
        <f>IF(ISERR(FIND(BP$4,NieStac!$T13))=FALSE,IF(ISERR(FIND(CONCATENATE(BP$4,"+"),NieStac!$T13))=FALSE,IF(ISERR(FIND(CONCATENATE(BP$4,"++"),NieStac!$T13))=FALSE,IF(ISERR(FIND(CONCATENATE(BP$4,"+++"),NieStac!$T13))=FALSE,"+++","++"),"+")," ")," ")</f>
        <v/>
      </c>
      <c r="BQ10" s="50" t="str">
        <f>IF(ISERR(FIND(BQ$4,NieStac!$T13))=FALSE,IF(ISERR(FIND(CONCATENATE(BQ$4,"+"),NieStac!$T13))=FALSE,IF(ISERR(FIND(CONCATENATE(BQ$4,"++"),NieStac!$T13))=FALSE,IF(ISERR(FIND(CONCATENATE(BQ$4,"+++"),NieStac!$T13))=FALSE,"+++","++"),"+")," ")," ")</f>
        <v/>
      </c>
    </row>
    <row r="11" spans="1:69">
      <c r="A11" s="104" t="str">
        <f>NieStac!C14</f>
        <v>Ergonomia</v>
      </c>
      <c r="B11" s="50" t="str">
        <f>IF(ISERR(FIND(B$4,NieStac!$R14))=FALSE,IF(ISERR(FIND(CONCATENATE(B$4,"+"),NieStac!$R14))=FALSE,IF(ISERR(FIND(CONCATENATE(B$4,"++"),NieStac!$R14))=FALSE,IF(ISERR(FIND(CONCATENATE(B$4,"+++"),NieStac!$R14))=FALSE,"+++","++"),"+")," ")," ")</f>
        <v/>
      </c>
      <c r="C11" s="50" t="str">
        <f>IF(ISERR(FIND(C$4,NieStac!$R14))=FALSE,IF(ISERR(FIND(CONCATENATE(C$4,"+"),NieStac!$R14))=FALSE,IF(ISERR(FIND(CONCATENATE(C$4,"++"),NieStac!$R14))=FALSE,IF(ISERR(FIND(CONCATENATE(C$4,"+++"),NieStac!$R14))=FALSE,"+++","++"),"+")," ")," ")</f>
        <v/>
      </c>
      <c r="D11" s="50" t="str">
        <f>IF(ISERR(FIND(D$4,NieStac!$R14))=FALSE,IF(ISERR(FIND(CONCATENATE(D$4,"+"),NieStac!$R14))=FALSE,IF(ISERR(FIND(CONCATENATE(D$4,"++"),NieStac!$R14))=FALSE,IF(ISERR(FIND(CONCATENATE(D$4,"+++"),NieStac!$R14))=FALSE,"+++","++"),"+")," ")," ")</f>
        <v/>
      </c>
      <c r="E11" s="50" t="str">
        <f>IF(ISERR(FIND(E$4,NieStac!$R14))=FALSE,IF(ISERR(FIND(CONCATENATE(E$4,"+"),NieStac!$R14))=FALSE,IF(ISERR(FIND(CONCATENATE(E$4,"++"),NieStac!$R14))=FALSE,IF(ISERR(FIND(CONCATENATE(E$4,"+++"),NieStac!$R14))=FALSE,"+++","++"),"+")," ")," ")</f>
        <v/>
      </c>
      <c r="F11" s="50" t="str">
        <f>IF(ISERR(FIND(F$4,NieStac!$R14))=FALSE,IF(ISERR(FIND(CONCATENATE(F$4,"+"),NieStac!$R14))=FALSE,IF(ISERR(FIND(CONCATENATE(F$4,"++"),NieStac!$R14))=FALSE,IF(ISERR(FIND(CONCATENATE(F$4,"+++"),NieStac!$R14))=FALSE,"+++","++"),"+")," ")," ")</f>
        <v/>
      </c>
      <c r="G11" s="50" t="str">
        <f>IF(ISERR(FIND(G$4,NieStac!$R14))=FALSE,IF(ISERR(FIND(CONCATENATE(G$4,"+"),NieStac!$R14))=FALSE,IF(ISERR(FIND(CONCATENATE(G$4,"++"),NieStac!$R14))=FALSE,IF(ISERR(FIND(CONCATENATE(G$4,"+++"),NieStac!$R14))=FALSE,"+++","++"),"+")," ")," ")</f>
        <v/>
      </c>
      <c r="H11" s="50" t="str">
        <f>IF(ISERR(FIND(H$4,NieStac!$R14))=FALSE,IF(ISERR(FIND(CONCATENATE(H$4,"+"),NieStac!$R14))=FALSE,IF(ISERR(FIND(CONCATENATE(H$4,"++"),NieStac!$R14))=FALSE,IF(ISERR(FIND(CONCATENATE(H$4,"+++"),NieStac!$R14))=FALSE,"+++","++"),"+")," ")," ")</f>
        <v/>
      </c>
      <c r="I11" s="50" t="str">
        <f>IF(ISERR(FIND(I$4,NieStac!$R14))=FALSE,IF(ISERR(FIND(CONCATENATE(I$4,"+"),NieStac!$R14))=FALSE,IF(ISERR(FIND(CONCATENATE(I$4,"++"),NieStac!$R14))=FALSE,IF(ISERR(FIND(CONCATENATE(I$4,"+++"),NieStac!$R14))=FALSE,"+++","++"),"+")," ")," ")</f>
        <v/>
      </c>
      <c r="J11" s="50" t="str">
        <f>IF(ISERR(FIND(J$4,NieStac!$R14))=FALSE,IF(ISERR(FIND(CONCATENATE(J$4,"+"),NieStac!$R14))=FALSE,IF(ISERR(FIND(CONCATENATE(J$4,"++"),NieStac!$R14))=FALSE,IF(ISERR(FIND(CONCATENATE(J$4,"+++"),NieStac!$R14))=FALSE,"+++","++"),"+")," ")," ")</f>
        <v/>
      </c>
      <c r="K11" s="50" t="str">
        <f>IF(ISERR(FIND(K$4,NieStac!$R14))=FALSE,IF(ISERR(FIND(CONCATENATE(K$4,"+"),NieStac!$R14))=FALSE,IF(ISERR(FIND(CONCATENATE(K$4,"++"),NieStac!$R14))=FALSE,IF(ISERR(FIND(CONCATENATE(K$4,"+++"),NieStac!$R14))=FALSE,"+++","++"),"+")," ")," ")</f>
        <v/>
      </c>
      <c r="L11" s="50" t="str">
        <f>IF(ISERR(FIND(L$4,NieStac!$R14))=FALSE,IF(ISERR(FIND(CONCATENATE(L$4,"+"),NieStac!$R14))=FALSE,IF(ISERR(FIND(CONCATENATE(L$4,"++"),NieStac!$R14))=FALSE,IF(ISERR(FIND(CONCATENATE(L$4,"+++"),NieStac!$R14))=FALSE,"+++","++"),"+")," ")," ")</f>
        <v/>
      </c>
      <c r="M11" s="50" t="str">
        <f>IF(ISERR(FIND(M$4,NieStac!$R14))=FALSE,IF(ISERR(FIND(CONCATENATE(M$4,"+"),NieStac!$R14))=FALSE,IF(ISERR(FIND(CONCATENATE(M$4,"++"),NieStac!$R14))=FALSE,IF(ISERR(FIND(CONCATENATE(M$4,"+++"),NieStac!$R14))=FALSE,"+++","++"),"+")," ")," ")</f>
        <v/>
      </c>
      <c r="N11" s="50" t="str">
        <f>IF(ISERR(FIND(N$4,NieStac!$R14))=FALSE,IF(ISERR(FIND(CONCATENATE(N$4,"+"),NieStac!$R14))=FALSE,IF(ISERR(FIND(CONCATENATE(N$4,"++"),NieStac!$R14))=FALSE,IF(ISERR(FIND(CONCATENATE(N$4,"+++"),NieStac!$R14))=FALSE,"+++","++"),"+")," ")," ")</f>
        <v/>
      </c>
      <c r="O11" s="50" t="str">
        <f>IF(ISERR(FIND(O$4,NieStac!$R14))=FALSE,IF(ISERR(FIND(CONCATENATE(O$4,"+"),NieStac!$R14))=FALSE,IF(ISERR(FIND(CONCATENATE(O$4,"++"),NieStac!$R14))=FALSE,IF(ISERR(FIND(CONCATENATE(O$4,"+++"),NieStac!$R14))=FALSE,"+++","++"),"+")," ")," ")</f>
        <v/>
      </c>
      <c r="P11" s="50" t="str">
        <f>IF(ISERR(FIND(P$4,NieStac!$R14))=FALSE,IF(ISERR(FIND(CONCATENATE(P$4,"+"),NieStac!$R14))=FALSE,IF(ISERR(FIND(CONCATENATE(P$4,"++"),NieStac!$R14))=FALSE,IF(ISERR(FIND(CONCATENATE(P$4,"+++"),NieStac!$R14))=FALSE,"+++","++"),"+")," ")," ")</f>
        <v/>
      </c>
      <c r="Q11" s="50" t="str">
        <f>IF(ISERR(FIND(Q$4,NieStac!$R14))=FALSE,IF(ISERR(FIND(CONCATENATE(Q$4,"+"),NieStac!$R14))=FALSE,IF(ISERR(FIND(CONCATENATE(Q$4,"++"),NieStac!$R14))=FALSE,IF(ISERR(FIND(CONCATENATE(Q$4,"+++"),NieStac!$R14))=FALSE,"+++","++"),"+")," ")," ")</f>
        <v/>
      </c>
      <c r="R11" s="50" t="str">
        <f>IF(ISERR(FIND(R$4,NieStac!$R14))=FALSE,IF(ISERR(FIND(CONCATENATE(R$4,"+"),NieStac!$R14))=FALSE,IF(ISERR(FIND(CONCATENATE(R$4,"++"),NieStac!$R14))=FALSE,IF(ISERR(FIND(CONCATENATE(R$4,"+++"),NieStac!$R14))=FALSE,"+++","++"),"+")," ")," ")</f>
        <v/>
      </c>
      <c r="S11" s="50" t="str">
        <f>IF(ISERR(FIND(S$4,NieStac!$R14))=FALSE,IF(ISERR(FIND(CONCATENATE(S$4,"+"),NieStac!$R14))=FALSE,IF(ISERR(FIND(CONCATENATE(S$4,"++"),NieStac!$R14))=FALSE,IF(ISERR(FIND(CONCATENATE(S$4,"+++"),NieStac!$R14))=FALSE,"+++","++"),"+")," ")," ")</f>
        <v/>
      </c>
      <c r="T11" s="50" t="str">
        <f>IF(ISERR(FIND(T$4,NieStac!$R14))=FALSE,IF(ISERR(FIND(CONCATENATE(T$4,"+"),NieStac!$R14))=FALSE,IF(ISERR(FIND(CONCATENATE(T$4,"++"),NieStac!$R14))=FALSE,IF(ISERR(FIND(CONCATENATE(T$4,"+++"),NieStac!$R14))=FALSE,"+++","++"),"+")," ")," ")</f>
        <v/>
      </c>
      <c r="U11" s="50" t="str">
        <f>IF(ISERR(FIND(U$4,NieStac!$R14))=FALSE,IF(ISERR(FIND(CONCATENATE(U$4,"+"),NieStac!$R14))=FALSE,IF(ISERR(FIND(CONCATENATE(U$4,"++"),NieStac!$R14))=FALSE,IF(ISERR(FIND(CONCATENATE(U$4,"+++"),NieStac!$R14))=FALSE,"+++","++"),"+")," ")," ")</f>
        <v/>
      </c>
      <c r="V11" s="50" t="str">
        <f>IF(ISERR(FIND(V$4,NieStac!$R14))=FALSE,IF(ISERR(FIND(CONCATENATE(V$4,"+"),NieStac!$R14))=FALSE,IF(ISERR(FIND(CONCATENATE(V$4,"++"),NieStac!$R14))=FALSE,IF(ISERR(FIND(CONCATENATE(V$4,"+++"),NieStac!$R14))=FALSE,"+++","++"),"+")," ")," ")</f>
        <v/>
      </c>
      <c r="W11" s="50" t="str">
        <f>IF(ISERR(FIND(W$4,NieStac!$R14))=FALSE,IF(ISERR(FIND(CONCATENATE(W$4,"+"),NieStac!$R14))=FALSE,IF(ISERR(FIND(CONCATENATE(W$4,"++"),NieStac!$R14))=FALSE,IF(ISERR(FIND(CONCATENATE(W$4,"+++"),NieStac!$R14))=FALSE,"+++","++"),"+")," ")," ")</f>
        <v/>
      </c>
      <c r="X11" s="50" t="str">
        <f>IF(ISERR(FIND(X$4,NieStac!$R14))=FALSE,IF(ISERR(FIND(CONCATENATE(X$4,"+"),NieStac!$R14))=FALSE,IF(ISERR(FIND(CONCATENATE(X$4,"++"),NieStac!$R14))=FALSE,IF(ISERR(FIND(CONCATENATE(X$4,"+++"),NieStac!$R14))=FALSE,"+++","++"),"+")," ")," ")</f>
        <v/>
      </c>
      <c r="Y11" s="50" t="str">
        <f>IF(ISERR(FIND(Y$4,NieStac!$R14))=FALSE,IF(ISERR(FIND(CONCATENATE(Y$4,"+"),NieStac!$R14))=FALSE,IF(ISERR(FIND(CONCATENATE(Y$4,"++"),NieStac!$R14))=FALSE,IF(ISERR(FIND(CONCATENATE(Y$4,"+++"),NieStac!$R14))=FALSE,"+++","++"),"+")," ")," ")</f>
        <v>+++</v>
      </c>
      <c r="Z11" s="50" t="str">
        <f>IF(ISERR(FIND(Z$4,NieStac!$R14))=FALSE,IF(ISERR(FIND(CONCATENATE(Z$4,"+"),NieStac!$R14))=FALSE,IF(ISERR(FIND(CONCATENATE(Z$4,"++"),NieStac!$R14))=FALSE,IF(ISERR(FIND(CONCATENATE(Z$4,"+++"),NieStac!$R14))=FALSE,"+++","++"),"+")," ")," ")</f>
        <v/>
      </c>
      <c r="AA11" s="50" t="str">
        <f>IF(ISERR(FIND(AA$4,NieStac!$R14))=FALSE,IF(ISERR(FIND(CONCATENATE(AA$4,"+"),NieStac!$R14))=FALSE,IF(ISERR(FIND(CONCATENATE(AA$4,"++"),NieStac!$R14))=FALSE,IF(ISERR(FIND(CONCATENATE(AA$4,"+++"),NieStac!$R14))=FALSE,"+++","++"),"+")," ")," ")</f>
        <v/>
      </c>
      <c r="AB11" s="50" t="str">
        <f>IF(ISERR(FIND(AB$4,NieStac!$R14))=FALSE,IF(ISERR(FIND(CONCATENATE(AB$4,"+"),NieStac!$R14))=FALSE,IF(ISERR(FIND(CONCATENATE(AB$4,"++"),NieStac!$R14))=FALSE,IF(ISERR(FIND(CONCATENATE(AB$4,"+++"),NieStac!$R14))=FALSE,"+++","++"),"+")," ")," ")</f>
        <v/>
      </c>
      <c r="AC11" s="50" t="str">
        <f>IF(ISERR(FIND(AC$4,NieStac!$R14))=FALSE,IF(ISERR(FIND(CONCATENATE(AC$4,"+"),NieStac!$R14))=FALSE,IF(ISERR(FIND(CONCATENATE(AC$4,"++"),NieStac!$R14))=FALSE,IF(ISERR(FIND(CONCATENATE(AC$4,"+++"),NieStac!$R14))=FALSE,"+++","++"),"+")," ")," ")</f>
        <v/>
      </c>
      <c r="AD11" s="127" t="str">
        <f>NieStac!C14</f>
        <v>Ergonomia</v>
      </c>
      <c r="AE11" s="50" t="str">
        <f>IF(ISERR(FIND(AE$4,NieStac!$S14))=FALSE,IF(ISERR(FIND(CONCATENATE(AE$4,"+"),NieStac!$S14))=FALSE,IF(ISERR(FIND(CONCATENATE(AE$4,"++"),NieStac!$S14))=FALSE,IF(ISERR(FIND(CONCATENATE(AE$4,"+++"),NieStac!$S14))=FALSE,"+++","++"),"+")," ")," ")</f>
        <v/>
      </c>
      <c r="AF11" s="50" t="str">
        <f>IF(ISERR(FIND(AF$4,NieStac!$S14))=FALSE,IF(ISERR(FIND(CONCATENATE(AF$4,"+"),NieStac!$S14))=FALSE,IF(ISERR(FIND(CONCATENATE(AF$4,"++"),NieStac!$S14))=FALSE,IF(ISERR(FIND(CONCATENATE(AF$4,"+++"),NieStac!$S14))=FALSE,"+++","++"),"+")," ")," ")</f>
        <v/>
      </c>
      <c r="AG11" s="50" t="str">
        <f>IF(ISERR(FIND(AG$4,NieStac!$S14))=FALSE,IF(ISERR(FIND(CONCATENATE(AG$4,"+"),NieStac!$S14))=FALSE,IF(ISERR(FIND(CONCATENATE(AG$4,"++"),NieStac!$S14))=FALSE,IF(ISERR(FIND(CONCATENATE(AG$4,"+++"),NieStac!$S14))=FALSE,"+++","++"),"+")," ")," ")</f>
        <v/>
      </c>
      <c r="AH11" s="50" t="str">
        <f>IF(ISERR(FIND(AH$4,NieStac!$S14))=FALSE,IF(ISERR(FIND(CONCATENATE(AH$4,"+"),NieStac!$S14))=FALSE,IF(ISERR(FIND(CONCATENATE(AH$4,"++"),NieStac!$S14))=FALSE,IF(ISERR(FIND(CONCATENATE(AH$4,"+++"),NieStac!$S14))=FALSE,"+++","++"),"+")," ")," ")</f>
        <v/>
      </c>
      <c r="AI11" s="50" t="str">
        <f>IF(ISERR(FIND(AI$4,NieStac!$S14))=FALSE,IF(ISERR(FIND(CONCATENATE(AI$4,"+"),NieStac!$S14))=FALSE,IF(ISERR(FIND(CONCATENATE(AI$4,"++"),NieStac!$S14))=FALSE,IF(ISERR(FIND(CONCATENATE(AI$4,"+++"),NieStac!$S14))=FALSE,"+++","++"),"+")," ")," ")</f>
        <v/>
      </c>
      <c r="AJ11" s="50" t="str">
        <f>IF(ISERR(FIND(AJ$4,NieStac!$S14))=FALSE,IF(ISERR(FIND(CONCATENATE(AJ$4,"+"),NieStac!$S14))=FALSE,IF(ISERR(FIND(CONCATENATE(AJ$4,"++"),NieStac!$S14))=FALSE,IF(ISERR(FIND(CONCATENATE(AJ$4,"+++"),NieStac!$S14))=FALSE,"+++","++"),"+")," ")," ")</f>
        <v/>
      </c>
      <c r="AK11" s="50" t="str">
        <f>IF(ISERR(FIND(AK$4,NieStac!$S14))=FALSE,IF(ISERR(FIND(CONCATENATE(AK$4,"+"),NieStac!$S14))=FALSE,IF(ISERR(FIND(CONCATENATE(AK$4,"++"),NieStac!$S14))=FALSE,IF(ISERR(FIND(CONCATENATE(AK$4,"+++"),NieStac!$S14))=FALSE,"+++","++"),"+")," ")," ")</f>
        <v/>
      </c>
      <c r="AL11" s="50" t="str">
        <f>IF(ISERR(FIND(AL$4,NieStac!$S14))=FALSE,IF(ISERR(FIND(CONCATENATE(AL$4,"+"),NieStac!$S14))=FALSE,IF(ISERR(FIND(CONCATENATE(AL$4,"++"),NieStac!$S14))=FALSE,IF(ISERR(FIND(CONCATENATE(AL$4,"+++"),NieStac!$S14))=FALSE,"+++","++"),"+")," ")," ")</f>
        <v/>
      </c>
      <c r="AM11" s="50" t="str">
        <f>IF(ISERR(FIND(AM$4,NieStac!$S14))=FALSE,IF(ISERR(FIND(CONCATENATE(AM$4,"+"),NieStac!$S14))=FALSE,IF(ISERR(FIND(CONCATENATE(AM$4,"++"),NieStac!$S14))=FALSE,IF(ISERR(FIND(CONCATENATE(AM$4,"+++"),NieStac!$S14))=FALSE,"+++","++"),"+")," ")," ")</f>
        <v/>
      </c>
      <c r="AN11" s="50" t="str">
        <f>IF(ISERR(FIND(AN$4,NieStac!$S14))=FALSE,IF(ISERR(FIND(CONCATENATE(AN$4,"+"),NieStac!$S14))=FALSE,IF(ISERR(FIND(CONCATENATE(AN$4,"++"),NieStac!$S14))=FALSE,IF(ISERR(FIND(CONCATENATE(AN$4,"+++"),NieStac!$S14))=FALSE,"+++","++"),"+")," ")," ")</f>
        <v/>
      </c>
      <c r="AO11" s="50" t="str">
        <f>IF(ISERR(FIND(AO$4,NieStac!$S14))=FALSE,IF(ISERR(FIND(CONCATENATE(AO$4,"+"),NieStac!$S14))=FALSE,IF(ISERR(FIND(CONCATENATE(AO$4,"++"),NieStac!$S14))=FALSE,IF(ISERR(FIND(CONCATENATE(AO$4,"+++"),NieStac!$S14))=FALSE,"+++","++"),"+")," ")," ")</f>
        <v/>
      </c>
      <c r="AP11" s="50" t="str">
        <f>IF(ISERR(FIND(AP$4,NieStac!$S14))=FALSE,IF(ISERR(FIND(CONCATENATE(AP$4,"+"),NieStac!$S14))=FALSE,IF(ISERR(FIND(CONCATENATE(AP$4,"++"),NieStac!$S14))=FALSE,IF(ISERR(FIND(CONCATENATE(AP$4,"+++"),NieStac!$S14))=FALSE,"+++","++"),"+")," ")," ")</f>
        <v/>
      </c>
      <c r="AQ11" s="50" t="str">
        <f>IF(ISERR(FIND(AQ$4,NieStac!$S14))=FALSE,IF(ISERR(FIND(CONCATENATE(AQ$4,"+"),NieStac!$S14))=FALSE,IF(ISERR(FIND(CONCATENATE(AQ$4,"++"),NieStac!$S14))=FALSE,IF(ISERR(FIND(CONCATENATE(AQ$4,"+++"),NieStac!$S14))=FALSE,"+++","++"),"+")," ")," ")</f>
        <v/>
      </c>
      <c r="AR11" s="50" t="str">
        <f>IF(ISERR(FIND(AR$4,NieStac!$S14))=FALSE,IF(ISERR(FIND(CONCATENATE(AR$4,"+"),NieStac!$S14))=FALSE,IF(ISERR(FIND(CONCATENATE(AR$4,"++"),NieStac!$S14))=FALSE,IF(ISERR(FIND(CONCATENATE(AR$4,"+++"),NieStac!$S14))=FALSE,"+++","++"),"+")," ")," ")</f>
        <v/>
      </c>
      <c r="AS11" s="50" t="str">
        <f>IF(ISERR(FIND(AS$4,NieStac!$S14))=FALSE,IF(ISERR(FIND(CONCATENATE(AS$4,"+"),NieStac!$S14))=FALSE,IF(ISERR(FIND(CONCATENATE(AS$4,"++"),NieStac!$S14))=FALSE,IF(ISERR(FIND(CONCATENATE(AS$4,"+++"),NieStac!$S14))=FALSE,"+++","++"),"+")," ")," ")</f>
        <v/>
      </c>
      <c r="AT11" s="50" t="str">
        <f>IF(ISERR(FIND(AT$4,NieStac!$S14))=FALSE,IF(ISERR(FIND(CONCATENATE(AT$4,"+"),NieStac!$S14))=FALSE,IF(ISERR(FIND(CONCATENATE(AT$4,"++"),NieStac!$S14))=FALSE,IF(ISERR(FIND(CONCATENATE(AT$4,"+++"),NieStac!$S14))=FALSE,"+++","++"),"+")," ")," ")</f>
        <v>+++</v>
      </c>
      <c r="AU11" s="50" t="str">
        <f>IF(ISERR(FIND(AU$4,NieStac!$S14))=FALSE,IF(ISERR(FIND(CONCATENATE(AU$4,"+"),NieStac!$S14))=FALSE,IF(ISERR(FIND(CONCATENATE(AU$4,"++"),NieStac!$S14))=FALSE,IF(ISERR(FIND(CONCATENATE(AU$4,"+++"),NieStac!$S14))=FALSE,"+++","++"),"+")," ")," ")</f>
        <v/>
      </c>
      <c r="AV11" s="50" t="str">
        <f>IF(ISERR(FIND(AV$4,NieStac!$S14))=FALSE,IF(ISERR(FIND(CONCATENATE(AV$4,"+"),NieStac!$S14))=FALSE,IF(ISERR(FIND(CONCATENATE(AV$4,"++"),NieStac!$S14))=FALSE,IF(ISERR(FIND(CONCATENATE(AV$4,"+++"),NieStac!$S14))=FALSE,"+++","++"),"+")," ")," ")</f>
        <v/>
      </c>
      <c r="AW11" s="50" t="str">
        <f>IF(ISERR(FIND(AW$4,NieStac!$S14))=FALSE,IF(ISERR(FIND(CONCATENATE(AW$4,"+"),NieStac!$S14))=FALSE,IF(ISERR(FIND(CONCATENATE(AW$4,"++"),NieStac!$S14))=FALSE,IF(ISERR(FIND(CONCATENATE(AW$4,"+++"),NieStac!$S14))=FALSE,"+++","++"),"+")," ")," ")</f>
        <v/>
      </c>
      <c r="AX11" s="50" t="str">
        <f>IF(ISERR(FIND(AX$4,NieStac!$S14))=FALSE,IF(ISERR(FIND(CONCATENATE(AX$4,"+"),NieStac!$S14))=FALSE,IF(ISERR(FIND(CONCATENATE(AX$4,"++"),NieStac!$S14))=FALSE,IF(ISERR(FIND(CONCATENATE(AX$4,"+++"),NieStac!$S14))=FALSE,"+++","++"),"+")," ")," ")</f>
        <v/>
      </c>
      <c r="AY11" s="50" t="str">
        <f>IF(ISERR(FIND(AY$4,NieStac!$S14))=FALSE,IF(ISERR(FIND(CONCATENATE(AY$4,"+"),NieStac!$S14))=FALSE,IF(ISERR(FIND(CONCATENATE(AY$4,"++"),NieStac!$S14))=FALSE,IF(ISERR(FIND(CONCATENATE(AY$4,"+++"),NieStac!$S14))=FALSE,"+++","++"),"+")," ")," ")</f>
        <v/>
      </c>
      <c r="AZ11" s="50" t="str">
        <f>IF(ISERR(FIND(AZ$4,NieStac!$S14))=FALSE,IF(ISERR(FIND(CONCATENATE(AZ$4,"+"),NieStac!$S14))=FALSE,IF(ISERR(FIND(CONCATENATE(AZ$4,"++"),NieStac!$S14))=FALSE,IF(ISERR(FIND(CONCATENATE(AZ$4,"+++"),NieStac!$S14))=FALSE,"+++","++"),"+")," ")," ")</f>
        <v/>
      </c>
      <c r="BA11" s="50" t="str">
        <f>IF(ISERR(FIND(BA$4,NieStac!$S14))=FALSE,IF(ISERR(FIND(CONCATENATE(BA$4,"+"),NieStac!$S14))=FALSE,IF(ISERR(FIND(CONCATENATE(BA$4,"++"),NieStac!$S14))=FALSE,IF(ISERR(FIND(CONCATENATE(BA$4,"+++"),NieStac!$S14))=FALSE,"+++","++"),"+")," ")," ")</f>
        <v/>
      </c>
      <c r="BB11" s="50" t="str">
        <f>IF(ISERR(FIND(BB$4,NieStac!$S14))=FALSE,IF(ISERR(FIND(CONCATENATE(BB$4,"+"),NieStac!$S14))=FALSE,IF(ISERR(FIND(CONCATENATE(BB$4,"++"),NieStac!$S14))=FALSE,IF(ISERR(FIND(CONCATENATE(BB$4,"+++"),NieStac!$S14))=FALSE,"+++","++"),"+")," ")," ")</f>
        <v/>
      </c>
      <c r="BC11" s="50" t="str">
        <f>IF(ISERR(FIND(BC$4,NieStac!$S14))=FALSE,IF(ISERR(FIND(CONCATENATE(BC$4,"+"),NieStac!$S14))=FALSE,IF(ISERR(FIND(CONCATENATE(BC$4,"++"),NieStac!$S14))=FALSE,IF(ISERR(FIND(CONCATENATE(BC$4,"+++"),NieStac!$S14))=FALSE,"+++","++"),"+")," ")," ")</f>
        <v/>
      </c>
      <c r="BD11" s="50" t="str">
        <f>IF(ISERR(FIND(BD$4,NieStac!$S14))=FALSE,IF(ISERR(FIND(CONCATENATE(BD$4,"+"),NieStac!$S14))=FALSE,IF(ISERR(FIND(CONCATENATE(BD$4,"++"),NieStac!$S14))=FALSE,IF(ISERR(FIND(CONCATENATE(BD$4,"+++"),NieStac!$S14))=FALSE,"+++","++"),"+")," ")," ")</f>
        <v/>
      </c>
      <c r="BE11" s="50" t="str">
        <f>IF(ISERR(FIND(BE$4,NieStac!$S14))=FALSE,IF(ISERR(FIND(CONCATENATE(BE$4,"+"),NieStac!$S14))=FALSE,IF(ISERR(FIND(CONCATENATE(BE$4,"++"),NieStac!$S14))=FALSE,IF(ISERR(FIND(CONCATENATE(BE$4,"+++"),NieStac!$S14))=FALSE,"+++","++"),"+")," ")," ")</f>
        <v/>
      </c>
      <c r="BF11" s="50" t="str">
        <f>IF(ISERR(FIND(BF$4,NieStac!$S14))=FALSE,IF(ISERR(FIND(CONCATENATE(BF$4,"+"),NieStac!$S14))=FALSE,IF(ISERR(FIND(CONCATENATE(BF$4,"++"),NieStac!$S14))=FALSE,IF(ISERR(FIND(CONCATENATE(BF$4,"+++"),NieStac!$S14))=FALSE,"+++","++"),"+")," ")," ")</f>
        <v/>
      </c>
      <c r="BG11" s="50" t="str">
        <f>IF(ISERR(FIND(BG$4,NieStac!$S14))=FALSE,IF(ISERR(FIND(CONCATENATE(BG$4,"+"),NieStac!$S14))=FALSE,IF(ISERR(FIND(CONCATENATE(BG$4,"++"),NieStac!$S14))=FALSE,IF(ISERR(FIND(CONCATENATE(BG$4,"+++"),NieStac!$S14))=FALSE,"+++","++"),"+")," ")," ")</f>
        <v/>
      </c>
      <c r="BH11" s="50" t="str">
        <f>IF(ISERR(FIND(BH$4,NieStac!$S14))=FALSE,IF(ISERR(FIND(CONCATENATE(BH$4,"+"),NieStac!$S14))=FALSE,IF(ISERR(FIND(CONCATENATE(BH$4,"++"),NieStac!$S14))=FALSE,IF(ISERR(FIND(CONCATENATE(BH$4,"+++"),NieStac!$S14))=FALSE,"+++","++"),"+")," ")," ")</f>
        <v/>
      </c>
      <c r="BI11" s="50" t="str">
        <f>IF(ISERR(FIND(BI$4,NieStac!$S14))=FALSE,IF(ISERR(FIND(CONCATENATE(BI$4,"+"),NieStac!$S14))=FALSE,IF(ISERR(FIND(CONCATENATE(BI$4,"++"),NieStac!$S14))=FALSE,IF(ISERR(FIND(CONCATENATE(BI$4,"+++"),NieStac!$S14))=FALSE,"+++","++"),"+")," ")," ")</f>
        <v/>
      </c>
      <c r="BJ11" s="127" t="str">
        <f>NieStac!C14</f>
        <v>Ergonomia</v>
      </c>
      <c r="BK11" s="50" t="str">
        <f>IF(ISERR(FIND(BK$4,NieStac!$T14))=FALSE,IF(ISERR(FIND(CONCATENATE(BK$4,"+"),NieStac!$T14))=FALSE,IF(ISERR(FIND(CONCATENATE(BK$4,"++"),NieStac!$T14))=FALSE,IF(ISERR(FIND(CONCATENATE(BK$4,"+++"),NieStac!$T14))=FALSE,"+++","++"),"+")," ")," ")</f>
        <v/>
      </c>
      <c r="BL11" s="50" t="str">
        <f>IF(ISERR(FIND(BL$4,NieStac!$T14))=FALSE,IF(ISERR(FIND(CONCATENATE(BL$4,"+"),NieStac!$T14))=FALSE,IF(ISERR(FIND(CONCATENATE(BL$4,"++"),NieStac!$T14))=FALSE,IF(ISERR(FIND(CONCATENATE(BL$4,"+++"),NieStac!$T14))=FALSE,"+++","++"),"+")," ")," ")</f>
        <v>+</v>
      </c>
      <c r="BM11" s="50" t="str">
        <f>IF(ISERR(FIND(BM$4,NieStac!$T14))=FALSE,IF(ISERR(FIND(CONCATENATE(BM$4,"+"),NieStac!$T14))=FALSE,IF(ISERR(FIND(CONCATENATE(BM$4,"++"),NieStac!$T14))=FALSE,IF(ISERR(FIND(CONCATENATE(BM$4,"+++"),NieStac!$T14))=FALSE,"+++","++"),"+")," ")," ")</f>
        <v/>
      </c>
      <c r="BN11" s="50" t="str">
        <f>IF(ISERR(FIND(BN$4,NieStac!$T14))=FALSE,IF(ISERR(FIND(CONCATENATE(BN$4,"+"),NieStac!$T14))=FALSE,IF(ISERR(FIND(CONCATENATE(BN$4,"++"),NieStac!$T14))=FALSE,IF(ISERR(FIND(CONCATENATE(BN$4,"+++"),NieStac!$T14))=FALSE,"+++","++"),"+")," ")," ")</f>
        <v/>
      </c>
      <c r="BO11" s="50" t="str">
        <f>IF(ISERR(FIND(BO$4,NieStac!$T14))=FALSE,IF(ISERR(FIND(CONCATENATE(BO$4,"+"),NieStac!$T14))=FALSE,IF(ISERR(FIND(CONCATENATE(BO$4,"++"),NieStac!$T14))=FALSE,IF(ISERR(FIND(CONCATENATE(BO$4,"+++"),NieStac!$T14))=FALSE,"+++","++"),"+")," ")," ")</f>
        <v/>
      </c>
      <c r="BP11" s="50" t="str">
        <f>IF(ISERR(FIND(BP$4,NieStac!$T14))=FALSE,IF(ISERR(FIND(CONCATENATE(BP$4,"+"),NieStac!$T14))=FALSE,IF(ISERR(FIND(CONCATENATE(BP$4,"++"),NieStac!$T14))=FALSE,IF(ISERR(FIND(CONCATENATE(BP$4,"+++"),NieStac!$T14))=FALSE,"+++","++"),"+")," ")," ")</f>
        <v/>
      </c>
      <c r="BQ11" s="50" t="str">
        <f>IF(ISERR(FIND(BQ$4,NieStac!$T14))=FALSE,IF(ISERR(FIND(CONCATENATE(BQ$4,"+"),NieStac!$T14))=FALSE,IF(ISERR(FIND(CONCATENATE(BQ$4,"++"),NieStac!$T14))=FALSE,IF(ISERR(FIND(CONCATENATE(BQ$4,"+++"),NieStac!$T14))=FALSE,"+++","++"),"+")," ")," ")</f>
        <v/>
      </c>
    </row>
    <row r="12" spans="1:69">
      <c r="A12" s="104" t="str">
        <f>NieStac!C15</f>
        <v>Technologie informacyjne</v>
      </c>
      <c r="B12" s="50" t="str">
        <f>IF(ISERR(FIND(B$4,NieStac!$R15))=FALSE,IF(ISERR(FIND(CONCATENATE(B$4,"+"),NieStac!$R15))=FALSE,IF(ISERR(FIND(CONCATENATE(B$4,"++"),NieStac!$R15))=FALSE,IF(ISERR(FIND(CONCATENATE(B$4,"+++"),NieStac!$R15))=FALSE,"+++","++"),"+")," ")," ")</f>
        <v/>
      </c>
      <c r="C12" s="50" t="str">
        <f>IF(ISERR(FIND(C$4,NieStac!$R15))=FALSE,IF(ISERR(FIND(CONCATENATE(C$4,"+"),NieStac!$R15))=FALSE,IF(ISERR(FIND(CONCATENATE(C$4,"++"),NieStac!$R15))=FALSE,IF(ISERR(FIND(CONCATENATE(C$4,"+++"),NieStac!$R15))=FALSE,"+++","++"),"+")," ")," ")</f>
        <v/>
      </c>
      <c r="D12" s="50" t="str">
        <f>IF(ISERR(FIND(D$4,NieStac!$R15))=FALSE,IF(ISERR(FIND(CONCATENATE(D$4,"+"),NieStac!$R15))=FALSE,IF(ISERR(FIND(CONCATENATE(D$4,"++"),NieStac!$R15))=FALSE,IF(ISERR(FIND(CONCATENATE(D$4,"+++"),NieStac!$R15))=FALSE,"+++","++"),"+")," ")," ")</f>
        <v/>
      </c>
      <c r="E12" s="50" t="str">
        <f>IF(ISERR(FIND(E$4,NieStac!$R15))=FALSE,IF(ISERR(FIND(CONCATENATE(E$4,"+"),NieStac!$R15))=FALSE,IF(ISERR(FIND(CONCATENATE(E$4,"++"),NieStac!$R15))=FALSE,IF(ISERR(FIND(CONCATENATE(E$4,"+++"),NieStac!$R15))=FALSE,"+++","++"),"+")," ")," ")</f>
        <v/>
      </c>
      <c r="F12" s="50" t="str">
        <f>IF(ISERR(FIND(F$4,NieStac!$R15))=FALSE,IF(ISERR(FIND(CONCATENATE(F$4,"+"),NieStac!$R15))=FALSE,IF(ISERR(FIND(CONCATENATE(F$4,"++"),NieStac!$R15))=FALSE,IF(ISERR(FIND(CONCATENATE(F$4,"+++"),NieStac!$R15))=FALSE,"+++","++"),"+")," ")," ")</f>
        <v/>
      </c>
      <c r="G12" s="50" t="str">
        <f>IF(ISERR(FIND(G$4,NieStac!$R15))=FALSE,IF(ISERR(FIND(CONCATENATE(G$4,"+"),NieStac!$R15))=FALSE,IF(ISERR(FIND(CONCATENATE(G$4,"++"),NieStac!$R15))=FALSE,IF(ISERR(FIND(CONCATENATE(G$4,"+++"),NieStac!$R15))=FALSE,"+++","++"),"+")," ")," ")</f>
        <v/>
      </c>
      <c r="H12" s="50" t="str">
        <f>IF(ISERR(FIND(H$4,NieStac!$R15))=FALSE,IF(ISERR(FIND(CONCATENATE(H$4,"+"),NieStac!$R15))=FALSE,IF(ISERR(FIND(CONCATENATE(H$4,"++"),NieStac!$R15))=FALSE,IF(ISERR(FIND(CONCATENATE(H$4,"+++"),NieStac!$R15))=FALSE,"+++","++"),"+")," ")," ")</f>
        <v/>
      </c>
      <c r="I12" s="50" t="str">
        <f>IF(ISERR(FIND(I$4,NieStac!$R15))=FALSE,IF(ISERR(FIND(CONCATENATE(I$4,"+"),NieStac!$R15))=FALSE,IF(ISERR(FIND(CONCATENATE(I$4,"++"),NieStac!$R15))=FALSE,IF(ISERR(FIND(CONCATENATE(I$4,"+++"),NieStac!$R15))=FALSE,"+++","++"),"+")," ")," ")</f>
        <v/>
      </c>
      <c r="J12" s="50" t="str">
        <f>IF(ISERR(FIND(J$4,NieStac!$R15))=FALSE,IF(ISERR(FIND(CONCATENATE(J$4,"+"),NieStac!$R15))=FALSE,IF(ISERR(FIND(CONCATENATE(J$4,"++"),NieStac!$R15))=FALSE,IF(ISERR(FIND(CONCATENATE(J$4,"+++"),NieStac!$R15))=FALSE,"+++","++"),"+")," ")," ")</f>
        <v/>
      </c>
      <c r="K12" s="50" t="str">
        <f>IF(ISERR(FIND(K$4,NieStac!$R15))=FALSE,IF(ISERR(FIND(CONCATENATE(K$4,"+"),NieStac!$R15))=FALSE,IF(ISERR(FIND(CONCATENATE(K$4,"++"),NieStac!$R15))=FALSE,IF(ISERR(FIND(CONCATENATE(K$4,"+++"),NieStac!$R15))=FALSE,"+++","++"),"+")," ")," ")</f>
        <v>+</v>
      </c>
      <c r="L12" s="50" t="str">
        <f>IF(ISERR(FIND(L$4,NieStac!$R15))=FALSE,IF(ISERR(FIND(CONCATENATE(L$4,"+"),NieStac!$R15))=FALSE,IF(ISERR(FIND(CONCATENATE(L$4,"++"),NieStac!$R15))=FALSE,IF(ISERR(FIND(CONCATENATE(L$4,"+++"),NieStac!$R15))=FALSE,"+++","++"),"+")," ")," ")</f>
        <v/>
      </c>
      <c r="M12" s="50" t="str">
        <f>IF(ISERR(FIND(M$4,NieStac!$R15))=FALSE,IF(ISERR(FIND(CONCATENATE(M$4,"+"),NieStac!$R15))=FALSE,IF(ISERR(FIND(CONCATENATE(M$4,"++"),NieStac!$R15))=FALSE,IF(ISERR(FIND(CONCATENATE(M$4,"+++"),NieStac!$R15))=FALSE,"+++","++"),"+")," ")," ")</f>
        <v/>
      </c>
      <c r="N12" s="50" t="str">
        <f>IF(ISERR(FIND(N$4,NieStac!$R15))=FALSE,IF(ISERR(FIND(CONCATENATE(N$4,"+"),NieStac!$R15))=FALSE,IF(ISERR(FIND(CONCATENATE(N$4,"++"),NieStac!$R15))=FALSE,IF(ISERR(FIND(CONCATENATE(N$4,"+++"),NieStac!$R15))=FALSE,"+++","++"),"+")," ")," ")</f>
        <v/>
      </c>
      <c r="O12" s="50" t="str">
        <f>IF(ISERR(FIND(O$4,NieStac!$R15))=FALSE,IF(ISERR(FIND(CONCATENATE(O$4,"+"),NieStac!$R15))=FALSE,IF(ISERR(FIND(CONCATENATE(O$4,"++"),NieStac!$R15))=FALSE,IF(ISERR(FIND(CONCATENATE(O$4,"+++"),NieStac!$R15))=FALSE,"+++","++"),"+")," ")," ")</f>
        <v/>
      </c>
      <c r="P12" s="50" t="str">
        <f>IF(ISERR(FIND(P$4,NieStac!$R15))=FALSE,IF(ISERR(FIND(CONCATENATE(P$4,"+"),NieStac!$R15))=FALSE,IF(ISERR(FIND(CONCATENATE(P$4,"++"),NieStac!$R15))=FALSE,IF(ISERR(FIND(CONCATENATE(P$4,"+++"),NieStac!$R15))=FALSE,"+++","++"),"+")," ")," ")</f>
        <v/>
      </c>
      <c r="Q12" s="50" t="str">
        <f>IF(ISERR(FIND(Q$4,NieStac!$R15))=FALSE,IF(ISERR(FIND(CONCATENATE(Q$4,"+"),NieStac!$R15))=FALSE,IF(ISERR(FIND(CONCATENATE(Q$4,"++"),NieStac!$R15))=FALSE,IF(ISERR(FIND(CONCATENATE(Q$4,"+++"),NieStac!$R15))=FALSE,"+++","++"),"+")," ")," ")</f>
        <v/>
      </c>
      <c r="R12" s="50" t="str">
        <f>IF(ISERR(FIND(R$4,NieStac!$R15))=FALSE,IF(ISERR(FIND(CONCATENATE(R$4,"+"),NieStac!$R15))=FALSE,IF(ISERR(FIND(CONCATENATE(R$4,"++"),NieStac!$R15))=FALSE,IF(ISERR(FIND(CONCATENATE(R$4,"+++"),NieStac!$R15))=FALSE,"+++","++"),"+")," ")," ")</f>
        <v/>
      </c>
      <c r="S12" s="50" t="str">
        <f>IF(ISERR(FIND(S$4,NieStac!$R15))=FALSE,IF(ISERR(FIND(CONCATENATE(S$4,"+"),NieStac!$R15))=FALSE,IF(ISERR(FIND(CONCATENATE(S$4,"++"),NieStac!$R15))=FALSE,IF(ISERR(FIND(CONCATENATE(S$4,"+++"),NieStac!$R15))=FALSE,"+++","++"),"+")," ")," ")</f>
        <v/>
      </c>
      <c r="T12" s="50" t="str">
        <f>IF(ISERR(FIND(T$4,NieStac!$R15))=FALSE,IF(ISERR(FIND(CONCATENATE(T$4,"+"),NieStac!$R15))=FALSE,IF(ISERR(FIND(CONCATENATE(T$4,"++"),NieStac!$R15))=FALSE,IF(ISERR(FIND(CONCATENATE(T$4,"+++"),NieStac!$R15))=FALSE,"+++","++"),"+")," ")," ")</f>
        <v/>
      </c>
      <c r="U12" s="50" t="str">
        <f>IF(ISERR(FIND(U$4,NieStac!$R15))=FALSE,IF(ISERR(FIND(CONCATENATE(U$4,"+"),NieStac!$R15))=FALSE,IF(ISERR(FIND(CONCATENATE(U$4,"++"),NieStac!$R15))=FALSE,IF(ISERR(FIND(CONCATENATE(U$4,"+++"),NieStac!$R15))=FALSE,"+++","++"),"+")," ")," ")</f>
        <v/>
      </c>
      <c r="V12" s="50" t="str">
        <f>IF(ISERR(FIND(V$4,NieStac!$R15))=FALSE,IF(ISERR(FIND(CONCATENATE(V$4,"+"),NieStac!$R15))=FALSE,IF(ISERR(FIND(CONCATENATE(V$4,"++"),NieStac!$R15))=FALSE,IF(ISERR(FIND(CONCATENATE(V$4,"+++"),NieStac!$R15))=FALSE,"+++","++"),"+")," ")," ")</f>
        <v/>
      </c>
      <c r="W12" s="50" t="str">
        <f>IF(ISERR(FIND(W$4,NieStac!$R15))=FALSE,IF(ISERR(FIND(CONCATENATE(W$4,"+"),NieStac!$R15))=FALSE,IF(ISERR(FIND(CONCATENATE(W$4,"++"),NieStac!$R15))=FALSE,IF(ISERR(FIND(CONCATENATE(W$4,"+++"),NieStac!$R15))=FALSE,"+++","++"),"+")," ")," ")</f>
        <v/>
      </c>
      <c r="X12" s="50" t="str">
        <f>IF(ISERR(FIND(X$4,NieStac!$R15))=FALSE,IF(ISERR(FIND(CONCATENATE(X$4,"+"),NieStac!$R15))=FALSE,IF(ISERR(FIND(CONCATENATE(X$4,"++"),NieStac!$R15))=FALSE,IF(ISERR(FIND(CONCATENATE(X$4,"+++"),NieStac!$R15))=FALSE,"+++","++"),"+")," ")," ")</f>
        <v>+</v>
      </c>
      <c r="Y12" s="50" t="str">
        <f>IF(ISERR(FIND(Y$4,NieStac!$R15))=FALSE,IF(ISERR(FIND(CONCATENATE(Y$4,"+"),NieStac!$R15))=FALSE,IF(ISERR(FIND(CONCATENATE(Y$4,"++"),NieStac!$R15))=FALSE,IF(ISERR(FIND(CONCATENATE(Y$4,"+++"),NieStac!$R15))=FALSE,"+++","++"),"+")," ")," ")</f>
        <v/>
      </c>
      <c r="Z12" s="50" t="str">
        <f>IF(ISERR(FIND(Z$4,NieStac!$R15))=FALSE,IF(ISERR(FIND(CONCATENATE(Z$4,"+"),NieStac!$R15))=FALSE,IF(ISERR(FIND(CONCATENATE(Z$4,"++"),NieStac!$R15))=FALSE,IF(ISERR(FIND(CONCATENATE(Z$4,"+++"),NieStac!$R15))=FALSE,"+++","++"),"+")," ")," ")</f>
        <v/>
      </c>
      <c r="AA12" s="50" t="str">
        <f>IF(ISERR(FIND(AA$4,NieStac!$R15))=FALSE,IF(ISERR(FIND(CONCATENATE(AA$4,"+"),NieStac!$R15))=FALSE,IF(ISERR(FIND(CONCATENATE(AA$4,"++"),NieStac!$R15))=FALSE,IF(ISERR(FIND(CONCATENATE(AA$4,"+++"),NieStac!$R15))=FALSE,"+++","++"),"+")," ")," ")</f>
        <v/>
      </c>
      <c r="AB12" s="50" t="str">
        <f>IF(ISERR(FIND(AB$4,NieStac!$R15))=FALSE,IF(ISERR(FIND(CONCATENATE(AB$4,"+"),NieStac!$R15))=FALSE,IF(ISERR(FIND(CONCATENATE(AB$4,"++"),NieStac!$R15))=FALSE,IF(ISERR(FIND(CONCATENATE(AB$4,"+++"),NieStac!$R15))=FALSE,"+++","++"),"+")," ")," ")</f>
        <v/>
      </c>
      <c r="AC12" s="50" t="str">
        <f>IF(ISERR(FIND(AC$4,NieStac!$R15))=FALSE,IF(ISERR(FIND(CONCATENATE(AC$4,"+"),NieStac!$R15))=FALSE,IF(ISERR(FIND(CONCATENATE(AC$4,"++"),NieStac!$R15))=FALSE,IF(ISERR(FIND(CONCATENATE(AC$4,"+++"),NieStac!$R15))=FALSE,"+++","++"),"+")," ")," ")</f>
        <v/>
      </c>
      <c r="AD12" s="127" t="str">
        <f>NieStac!C15</f>
        <v>Technologie informacyjne</v>
      </c>
      <c r="AE12" s="50" t="str">
        <f>IF(ISERR(FIND(AE$4,NieStac!$S15))=FALSE,IF(ISERR(FIND(CONCATENATE(AE$4,"+"),NieStac!$S15))=FALSE,IF(ISERR(FIND(CONCATENATE(AE$4,"++"),NieStac!$S15))=FALSE,IF(ISERR(FIND(CONCATENATE(AE$4,"+++"),NieStac!$S15))=FALSE,"+++","++"),"+")," ")," ")</f>
        <v/>
      </c>
      <c r="AF12" s="50" t="str">
        <f>IF(ISERR(FIND(AF$4,NieStac!$S15))=FALSE,IF(ISERR(FIND(CONCATENATE(AF$4,"+"),NieStac!$S15))=FALSE,IF(ISERR(FIND(CONCATENATE(AF$4,"++"),NieStac!$S15))=FALSE,IF(ISERR(FIND(CONCATENATE(AF$4,"+++"),NieStac!$S15))=FALSE,"+++","++"),"+")," ")," ")</f>
        <v/>
      </c>
      <c r="AG12" s="50" t="str">
        <f>IF(ISERR(FIND(AG$4,NieStac!$S15))=FALSE,IF(ISERR(FIND(CONCATENATE(AG$4,"+"),NieStac!$S15))=FALSE,IF(ISERR(FIND(CONCATENATE(AG$4,"++"),NieStac!$S15))=FALSE,IF(ISERR(FIND(CONCATENATE(AG$4,"+++"),NieStac!$S15))=FALSE,"+++","++"),"+")," ")," ")</f>
        <v>+</v>
      </c>
      <c r="AH12" s="50" t="str">
        <f>IF(ISERR(FIND(AH$4,NieStac!$S15))=FALSE,IF(ISERR(FIND(CONCATENATE(AH$4,"+"),NieStac!$S15))=FALSE,IF(ISERR(FIND(CONCATENATE(AH$4,"++"),NieStac!$S15))=FALSE,IF(ISERR(FIND(CONCATENATE(AH$4,"+++"),NieStac!$S15))=FALSE,"+++","++"),"+")," ")," ")</f>
        <v/>
      </c>
      <c r="AI12" s="50" t="str">
        <f>IF(ISERR(FIND(AI$4,NieStac!$S15))=FALSE,IF(ISERR(FIND(CONCATENATE(AI$4,"+"),NieStac!$S15))=FALSE,IF(ISERR(FIND(CONCATENATE(AI$4,"++"),NieStac!$S15))=FALSE,IF(ISERR(FIND(CONCATENATE(AI$4,"+++"),NieStac!$S15))=FALSE,"+++","++"),"+")," ")," ")</f>
        <v/>
      </c>
      <c r="AJ12" s="50" t="str">
        <f>IF(ISERR(FIND(AJ$4,NieStac!$S15))=FALSE,IF(ISERR(FIND(CONCATENATE(AJ$4,"+"),NieStac!$S15))=FALSE,IF(ISERR(FIND(CONCATENATE(AJ$4,"++"),NieStac!$S15))=FALSE,IF(ISERR(FIND(CONCATENATE(AJ$4,"+++"),NieStac!$S15))=FALSE,"+++","++"),"+")," ")," ")</f>
        <v/>
      </c>
      <c r="AK12" s="50" t="str">
        <f>IF(ISERR(FIND(AK$4,NieStac!$S15))=FALSE,IF(ISERR(FIND(CONCATENATE(AK$4,"+"),NieStac!$S15))=FALSE,IF(ISERR(FIND(CONCATENATE(AK$4,"++"),NieStac!$S15))=FALSE,IF(ISERR(FIND(CONCATENATE(AK$4,"+++"),NieStac!$S15))=FALSE,"+++","++"),"+")," ")," ")</f>
        <v/>
      </c>
      <c r="AL12" s="50" t="str">
        <f>IF(ISERR(FIND(AL$4,NieStac!$S15))=FALSE,IF(ISERR(FIND(CONCATENATE(AL$4,"+"),NieStac!$S15))=FALSE,IF(ISERR(FIND(CONCATENATE(AL$4,"++"),NieStac!$S15))=FALSE,IF(ISERR(FIND(CONCATENATE(AL$4,"+++"),NieStac!$S15))=FALSE,"+++","++"),"+")," ")," ")</f>
        <v>+++</v>
      </c>
      <c r="AM12" s="50" t="str">
        <f>IF(ISERR(FIND(AM$4,NieStac!$S15))=FALSE,IF(ISERR(FIND(CONCATENATE(AM$4,"+"),NieStac!$S15))=FALSE,IF(ISERR(FIND(CONCATENATE(AM$4,"++"),NieStac!$S15))=FALSE,IF(ISERR(FIND(CONCATENATE(AM$4,"+++"),NieStac!$S15))=FALSE,"+++","++"),"+")," ")," ")</f>
        <v/>
      </c>
      <c r="AN12" s="50" t="str">
        <f>IF(ISERR(FIND(AN$4,NieStac!$S15))=FALSE,IF(ISERR(FIND(CONCATENATE(AN$4,"+"),NieStac!$S15))=FALSE,IF(ISERR(FIND(CONCATENATE(AN$4,"++"),NieStac!$S15))=FALSE,IF(ISERR(FIND(CONCATENATE(AN$4,"+++"),NieStac!$S15))=FALSE,"+++","++"),"+")," ")," ")</f>
        <v/>
      </c>
      <c r="AO12" s="50" t="str">
        <f>IF(ISERR(FIND(AO$4,NieStac!$S15))=FALSE,IF(ISERR(FIND(CONCATENATE(AO$4,"+"),NieStac!$S15))=FALSE,IF(ISERR(FIND(CONCATENATE(AO$4,"++"),NieStac!$S15))=FALSE,IF(ISERR(FIND(CONCATENATE(AO$4,"+++"),NieStac!$S15))=FALSE,"+++","++"),"+")," ")," ")</f>
        <v/>
      </c>
      <c r="AP12" s="50" t="str">
        <f>IF(ISERR(FIND(AP$4,NieStac!$S15))=FALSE,IF(ISERR(FIND(CONCATENATE(AP$4,"+"),NieStac!$S15))=FALSE,IF(ISERR(FIND(CONCATENATE(AP$4,"++"),NieStac!$S15))=FALSE,IF(ISERR(FIND(CONCATENATE(AP$4,"+++"),NieStac!$S15))=FALSE,"+++","++"),"+")," ")," ")</f>
        <v/>
      </c>
      <c r="AQ12" s="50" t="str">
        <f>IF(ISERR(FIND(AQ$4,NieStac!$S15))=FALSE,IF(ISERR(FIND(CONCATENATE(AQ$4,"+"),NieStac!$S15))=FALSE,IF(ISERR(FIND(CONCATENATE(AQ$4,"++"),NieStac!$S15))=FALSE,IF(ISERR(FIND(CONCATENATE(AQ$4,"+++"),NieStac!$S15))=FALSE,"+++","++"),"+")," ")," ")</f>
        <v/>
      </c>
      <c r="AR12" s="50" t="str">
        <f>IF(ISERR(FIND(AR$4,NieStac!$S15))=FALSE,IF(ISERR(FIND(CONCATENATE(AR$4,"+"),NieStac!$S15))=FALSE,IF(ISERR(FIND(CONCATENATE(AR$4,"++"),NieStac!$S15))=FALSE,IF(ISERR(FIND(CONCATENATE(AR$4,"+++"),NieStac!$S15))=FALSE,"+++","++"),"+")," ")," ")</f>
        <v/>
      </c>
      <c r="AS12" s="50" t="str">
        <f>IF(ISERR(FIND(AS$4,NieStac!$S15))=FALSE,IF(ISERR(FIND(CONCATENATE(AS$4,"+"),NieStac!$S15))=FALSE,IF(ISERR(FIND(CONCATENATE(AS$4,"++"),NieStac!$S15))=FALSE,IF(ISERR(FIND(CONCATENATE(AS$4,"+++"),NieStac!$S15))=FALSE,"+++","++"),"+")," ")," ")</f>
        <v/>
      </c>
      <c r="AT12" s="50" t="str">
        <f>IF(ISERR(FIND(AT$4,NieStac!$S15))=FALSE,IF(ISERR(FIND(CONCATENATE(AT$4,"+"),NieStac!$S15))=FALSE,IF(ISERR(FIND(CONCATENATE(AT$4,"++"),NieStac!$S15))=FALSE,IF(ISERR(FIND(CONCATENATE(AT$4,"+++"),NieStac!$S15))=FALSE,"+++","++"),"+")," ")," ")</f>
        <v/>
      </c>
      <c r="AU12" s="50" t="str">
        <f>IF(ISERR(FIND(AU$4,NieStac!$S15))=FALSE,IF(ISERR(FIND(CONCATENATE(AU$4,"+"),NieStac!$S15))=FALSE,IF(ISERR(FIND(CONCATENATE(AU$4,"++"),NieStac!$S15))=FALSE,IF(ISERR(FIND(CONCATENATE(AU$4,"+++"),NieStac!$S15))=FALSE,"+++","++"),"+")," ")," ")</f>
        <v/>
      </c>
      <c r="AV12" s="50" t="str">
        <f>IF(ISERR(FIND(AV$4,NieStac!$S15))=FALSE,IF(ISERR(FIND(CONCATENATE(AV$4,"+"),NieStac!$S15))=FALSE,IF(ISERR(FIND(CONCATENATE(AV$4,"++"),NieStac!$S15))=FALSE,IF(ISERR(FIND(CONCATENATE(AV$4,"+++"),NieStac!$S15))=FALSE,"+++","++"),"+")," ")," ")</f>
        <v/>
      </c>
      <c r="AW12" s="50" t="str">
        <f>IF(ISERR(FIND(AW$4,NieStac!$S15))=FALSE,IF(ISERR(FIND(CONCATENATE(AW$4,"+"),NieStac!$S15))=FALSE,IF(ISERR(FIND(CONCATENATE(AW$4,"++"),NieStac!$S15))=FALSE,IF(ISERR(FIND(CONCATENATE(AW$4,"+++"),NieStac!$S15))=FALSE,"+++","++"),"+")," ")," ")</f>
        <v/>
      </c>
      <c r="AX12" s="50" t="str">
        <f>IF(ISERR(FIND(AX$4,NieStac!$S15))=FALSE,IF(ISERR(FIND(CONCATENATE(AX$4,"+"),NieStac!$S15))=FALSE,IF(ISERR(FIND(CONCATENATE(AX$4,"++"),NieStac!$S15))=FALSE,IF(ISERR(FIND(CONCATENATE(AX$4,"+++"),NieStac!$S15))=FALSE,"+++","++"),"+")," ")," ")</f>
        <v/>
      </c>
      <c r="AY12" s="50" t="str">
        <f>IF(ISERR(FIND(AY$4,NieStac!$S15))=FALSE,IF(ISERR(FIND(CONCATENATE(AY$4,"+"),NieStac!$S15))=FALSE,IF(ISERR(FIND(CONCATENATE(AY$4,"++"),NieStac!$S15))=FALSE,IF(ISERR(FIND(CONCATENATE(AY$4,"+++"),NieStac!$S15))=FALSE,"+++","++"),"+")," ")," ")</f>
        <v/>
      </c>
      <c r="AZ12" s="50" t="str">
        <f>IF(ISERR(FIND(AZ$4,NieStac!$S15))=FALSE,IF(ISERR(FIND(CONCATENATE(AZ$4,"+"),NieStac!$S15))=FALSE,IF(ISERR(FIND(CONCATENATE(AZ$4,"++"),NieStac!$S15))=FALSE,IF(ISERR(FIND(CONCATENATE(AZ$4,"+++"),NieStac!$S15))=FALSE,"+++","++"),"+")," ")," ")</f>
        <v/>
      </c>
      <c r="BA12" s="50" t="str">
        <f>IF(ISERR(FIND(BA$4,NieStac!$S15))=FALSE,IF(ISERR(FIND(CONCATENATE(BA$4,"+"),NieStac!$S15))=FALSE,IF(ISERR(FIND(CONCATENATE(BA$4,"++"),NieStac!$S15))=FALSE,IF(ISERR(FIND(CONCATENATE(BA$4,"+++"),NieStac!$S15))=FALSE,"+++","++"),"+")," ")," ")</f>
        <v/>
      </c>
      <c r="BB12" s="50" t="str">
        <f>IF(ISERR(FIND(BB$4,NieStac!$S15))=FALSE,IF(ISERR(FIND(CONCATENATE(BB$4,"+"),NieStac!$S15))=FALSE,IF(ISERR(FIND(CONCATENATE(BB$4,"++"),NieStac!$S15))=FALSE,IF(ISERR(FIND(CONCATENATE(BB$4,"+++"),NieStac!$S15))=FALSE,"+++","++"),"+")," ")," ")</f>
        <v/>
      </c>
      <c r="BC12" s="50" t="str">
        <f>IF(ISERR(FIND(BC$4,NieStac!$S15))=FALSE,IF(ISERR(FIND(CONCATENATE(BC$4,"+"),NieStac!$S15))=FALSE,IF(ISERR(FIND(CONCATENATE(BC$4,"++"),NieStac!$S15))=FALSE,IF(ISERR(FIND(CONCATENATE(BC$4,"+++"),NieStac!$S15))=FALSE,"+++","++"),"+")," ")," ")</f>
        <v/>
      </c>
      <c r="BD12" s="50" t="str">
        <f>IF(ISERR(FIND(BD$4,NieStac!$S15))=FALSE,IF(ISERR(FIND(CONCATENATE(BD$4,"+"),NieStac!$S15))=FALSE,IF(ISERR(FIND(CONCATENATE(BD$4,"++"),NieStac!$S15))=FALSE,IF(ISERR(FIND(CONCATENATE(BD$4,"+++"),NieStac!$S15))=FALSE,"+++","++"),"+")," ")," ")</f>
        <v/>
      </c>
      <c r="BE12" s="50" t="str">
        <f>IF(ISERR(FIND(BE$4,NieStac!$S15))=FALSE,IF(ISERR(FIND(CONCATENATE(BE$4,"+"),NieStac!$S15))=FALSE,IF(ISERR(FIND(CONCATENATE(BE$4,"++"),NieStac!$S15))=FALSE,IF(ISERR(FIND(CONCATENATE(BE$4,"+++"),NieStac!$S15))=FALSE,"+++","++"),"+")," ")," ")</f>
        <v/>
      </c>
      <c r="BF12" s="50" t="str">
        <f>IF(ISERR(FIND(BF$4,NieStac!$S15))=FALSE,IF(ISERR(FIND(CONCATENATE(BF$4,"+"),NieStac!$S15))=FALSE,IF(ISERR(FIND(CONCATENATE(BF$4,"++"),NieStac!$S15))=FALSE,IF(ISERR(FIND(CONCATENATE(BF$4,"+++"),NieStac!$S15))=FALSE,"+++","++"),"+")," ")," ")</f>
        <v/>
      </c>
      <c r="BG12" s="50" t="str">
        <f>IF(ISERR(FIND(BG$4,NieStac!$S15))=FALSE,IF(ISERR(FIND(CONCATENATE(BG$4,"+"),NieStac!$S15))=FALSE,IF(ISERR(FIND(CONCATENATE(BG$4,"++"),NieStac!$S15))=FALSE,IF(ISERR(FIND(CONCATENATE(BG$4,"+++"),NieStac!$S15))=FALSE,"+++","++"),"+")," ")," ")</f>
        <v/>
      </c>
      <c r="BH12" s="50" t="str">
        <f>IF(ISERR(FIND(BH$4,NieStac!$S15))=FALSE,IF(ISERR(FIND(CONCATENATE(BH$4,"+"),NieStac!$S15))=FALSE,IF(ISERR(FIND(CONCATENATE(BH$4,"++"),NieStac!$S15))=FALSE,IF(ISERR(FIND(CONCATENATE(BH$4,"+++"),NieStac!$S15))=FALSE,"+++","++"),"+")," ")," ")</f>
        <v/>
      </c>
      <c r="BI12" s="50" t="str">
        <f>IF(ISERR(FIND(BI$4,NieStac!$S15))=FALSE,IF(ISERR(FIND(CONCATENATE(BI$4,"+"),NieStac!$S15))=FALSE,IF(ISERR(FIND(CONCATENATE(BI$4,"++"),NieStac!$S15))=FALSE,IF(ISERR(FIND(CONCATENATE(BI$4,"+++"),NieStac!$S15))=FALSE,"+++","++"),"+")," ")," ")</f>
        <v/>
      </c>
      <c r="BJ12" s="127" t="str">
        <f>NieStac!C15</f>
        <v>Technologie informacyjne</v>
      </c>
      <c r="BK12" s="50" t="str">
        <f>IF(ISERR(FIND(BK$4,NieStac!$T15))=FALSE,IF(ISERR(FIND(CONCATENATE(BK$4,"+"),NieStac!$T15))=FALSE,IF(ISERR(FIND(CONCATENATE(BK$4,"++"),NieStac!$T15))=FALSE,IF(ISERR(FIND(CONCATENATE(BK$4,"+++"),NieStac!$T15))=FALSE,"+++","++"),"+")," ")," ")</f>
        <v>+</v>
      </c>
      <c r="BL12" s="50" t="str">
        <f>IF(ISERR(FIND(BL$4,NieStac!$T15))=FALSE,IF(ISERR(FIND(CONCATENATE(BL$4,"+"),NieStac!$T15))=FALSE,IF(ISERR(FIND(CONCATENATE(BL$4,"++"),NieStac!$T15))=FALSE,IF(ISERR(FIND(CONCATENATE(BL$4,"+++"),NieStac!$T15))=FALSE,"+++","++"),"+")," ")," ")</f>
        <v/>
      </c>
      <c r="BM12" s="50" t="str">
        <f>IF(ISERR(FIND(BM$4,NieStac!$T15))=FALSE,IF(ISERR(FIND(CONCATENATE(BM$4,"+"),NieStac!$T15))=FALSE,IF(ISERR(FIND(CONCATENATE(BM$4,"++"),NieStac!$T15))=FALSE,IF(ISERR(FIND(CONCATENATE(BM$4,"+++"),NieStac!$T15))=FALSE,"+++","++"),"+")," ")," ")</f>
        <v/>
      </c>
      <c r="BN12" s="50" t="str">
        <f>IF(ISERR(FIND(BN$4,NieStac!$T15))=FALSE,IF(ISERR(FIND(CONCATENATE(BN$4,"+"),NieStac!$T15))=FALSE,IF(ISERR(FIND(CONCATENATE(BN$4,"++"),NieStac!$T15))=FALSE,IF(ISERR(FIND(CONCATENATE(BN$4,"+++"),NieStac!$T15))=FALSE,"+++","++"),"+")," ")," ")</f>
        <v/>
      </c>
      <c r="BO12" s="50" t="str">
        <f>IF(ISERR(FIND(BO$4,NieStac!$T15))=FALSE,IF(ISERR(FIND(CONCATENATE(BO$4,"+"),NieStac!$T15))=FALSE,IF(ISERR(FIND(CONCATENATE(BO$4,"++"),NieStac!$T15))=FALSE,IF(ISERR(FIND(CONCATENATE(BO$4,"+++"),NieStac!$T15))=FALSE,"+++","++"),"+")," ")," ")</f>
        <v/>
      </c>
      <c r="BP12" s="50" t="str">
        <f>IF(ISERR(FIND(BP$4,NieStac!$T15))=FALSE,IF(ISERR(FIND(CONCATENATE(BP$4,"+"),NieStac!$T15))=FALSE,IF(ISERR(FIND(CONCATENATE(BP$4,"++"),NieStac!$T15))=FALSE,IF(ISERR(FIND(CONCATENATE(BP$4,"+++"),NieStac!$T15))=FALSE,"+++","++"),"+")," ")," ")</f>
        <v/>
      </c>
      <c r="BQ12" s="50" t="str">
        <f>IF(ISERR(FIND(BQ$4,NieStac!$T15))=FALSE,IF(ISERR(FIND(CONCATENATE(BQ$4,"+"),NieStac!$T15))=FALSE,IF(ISERR(FIND(CONCATENATE(BQ$4,"++"),NieStac!$T15))=FALSE,IF(ISERR(FIND(CONCATENATE(BQ$4,"+++"),NieStac!$T15))=FALSE,"+++","++"),"+")," ")," ")</f>
        <v>+</v>
      </c>
    </row>
    <row r="13" spans="1:69">
      <c r="A13" s="104" t="str">
        <f>NieStac!C16</f>
        <v>Język obcy</v>
      </c>
      <c r="B13" s="50" t="str">
        <f>IF(ISERR(FIND(B$4,NieStac!$R16))=FALSE,IF(ISERR(FIND(CONCATENATE(B$4,"+"),NieStac!$R16))=FALSE,IF(ISERR(FIND(CONCATENATE(B$4,"++"),NieStac!$R16))=FALSE,IF(ISERR(FIND(CONCATENATE(B$4,"+++"),NieStac!$R16))=FALSE,"+++","++"),"+")," ")," ")</f>
        <v/>
      </c>
      <c r="C13" s="50" t="str">
        <f>IF(ISERR(FIND(C$4,NieStac!$R16))=FALSE,IF(ISERR(FIND(CONCATENATE(C$4,"+"),NieStac!$R16))=FALSE,IF(ISERR(FIND(CONCATENATE(C$4,"++"),NieStac!$R16))=FALSE,IF(ISERR(FIND(CONCATENATE(C$4,"+++"),NieStac!$R16))=FALSE,"+++","++"),"+")," ")," ")</f>
        <v/>
      </c>
      <c r="D13" s="50" t="str">
        <f>IF(ISERR(FIND(D$4,NieStac!$R16))=FALSE,IF(ISERR(FIND(CONCATENATE(D$4,"+"),NieStac!$R16))=FALSE,IF(ISERR(FIND(CONCATENATE(D$4,"++"),NieStac!$R16))=FALSE,IF(ISERR(FIND(CONCATENATE(D$4,"+++"),NieStac!$R16))=FALSE,"+++","++"),"+")," ")," ")</f>
        <v/>
      </c>
      <c r="E13" s="50" t="str">
        <f>IF(ISERR(FIND(E$4,NieStac!$R16))=FALSE,IF(ISERR(FIND(CONCATENATE(E$4,"+"),NieStac!$R16))=FALSE,IF(ISERR(FIND(CONCATENATE(E$4,"++"),NieStac!$R16))=FALSE,IF(ISERR(FIND(CONCATENATE(E$4,"+++"),NieStac!$R16))=FALSE,"+++","++"),"+")," ")," ")</f>
        <v/>
      </c>
      <c r="F13" s="50" t="str">
        <f>IF(ISERR(FIND(F$4,NieStac!$R16))=FALSE,IF(ISERR(FIND(CONCATENATE(F$4,"+"),NieStac!$R16))=FALSE,IF(ISERR(FIND(CONCATENATE(F$4,"++"),NieStac!$R16))=FALSE,IF(ISERR(FIND(CONCATENATE(F$4,"+++"),NieStac!$R16))=FALSE,"+++","++"),"+")," ")," ")</f>
        <v/>
      </c>
      <c r="G13" s="50" t="str">
        <f>IF(ISERR(FIND(G$4,NieStac!$R16))=FALSE,IF(ISERR(FIND(CONCATENATE(G$4,"+"),NieStac!$R16))=FALSE,IF(ISERR(FIND(CONCATENATE(G$4,"++"),NieStac!$R16))=FALSE,IF(ISERR(FIND(CONCATENATE(G$4,"+++"),NieStac!$R16))=FALSE,"+++","++"),"+")," ")," ")</f>
        <v/>
      </c>
      <c r="H13" s="50" t="str">
        <f>IF(ISERR(FIND(H$4,NieStac!$R16))=FALSE,IF(ISERR(FIND(CONCATENATE(H$4,"+"),NieStac!$R16))=FALSE,IF(ISERR(FIND(CONCATENATE(H$4,"++"),NieStac!$R16))=FALSE,IF(ISERR(FIND(CONCATENATE(H$4,"+++"),NieStac!$R16))=FALSE,"+++","++"),"+")," ")," ")</f>
        <v/>
      </c>
      <c r="I13" s="50" t="str">
        <f>IF(ISERR(FIND(I$4,NieStac!$R16))=FALSE,IF(ISERR(FIND(CONCATENATE(I$4,"+"),NieStac!$R16))=FALSE,IF(ISERR(FIND(CONCATENATE(I$4,"++"),NieStac!$R16))=FALSE,IF(ISERR(FIND(CONCATENATE(I$4,"+++"),NieStac!$R16))=FALSE,"+++","++"),"+")," ")," ")</f>
        <v/>
      </c>
      <c r="J13" s="50" t="str">
        <f>IF(ISERR(FIND(J$4,NieStac!$R16))=FALSE,IF(ISERR(FIND(CONCATENATE(J$4,"+"),NieStac!$R16))=FALSE,IF(ISERR(FIND(CONCATENATE(J$4,"++"),NieStac!$R16))=FALSE,IF(ISERR(FIND(CONCATENATE(J$4,"+++"),NieStac!$R16))=FALSE,"+++","++"),"+")," ")," ")</f>
        <v/>
      </c>
      <c r="K13" s="50" t="str">
        <f>IF(ISERR(FIND(K$4,NieStac!$R16))=FALSE,IF(ISERR(FIND(CONCATENATE(K$4,"+"),NieStac!$R16))=FALSE,IF(ISERR(FIND(CONCATENATE(K$4,"++"),NieStac!$R16))=FALSE,IF(ISERR(FIND(CONCATENATE(K$4,"+++"),NieStac!$R16))=FALSE,"+++","++"),"+")," ")," ")</f>
        <v/>
      </c>
      <c r="L13" s="50" t="str">
        <f>IF(ISERR(FIND(L$4,NieStac!$R16))=FALSE,IF(ISERR(FIND(CONCATENATE(L$4,"+"),NieStac!$R16))=FALSE,IF(ISERR(FIND(CONCATENATE(L$4,"++"),NieStac!$R16))=FALSE,IF(ISERR(FIND(CONCATENATE(L$4,"+++"),NieStac!$R16))=FALSE,"+++","++"),"+")," ")," ")</f>
        <v/>
      </c>
      <c r="M13" s="50" t="str">
        <f>IF(ISERR(FIND(M$4,NieStac!$R16))=FALSE,IF(ISERR(FIND(CONCATENATE(M$4,"+"),NieStac!$R16))=FALSE,IF(ISERR(FIND(CONCATENATE(M$4,"++"),NieStac!$R16))=FALSE,IF(ISERR(FIND(CONCATENATE(M$4,"+++"),NieStac!$R16))=FALSE,"+++","++"),"+")," ")," ")</f>
        <v/>
      </c>
      <c r="N13" s="50" t="str">
        <f>IF(ISERR(FIND(N$4,NieStac!$R16))=FALSE,IF(ISERR(FIND(CONCATENATE(N$4,"+"),NieStac!$R16))=FALSE,IF(ISERR(FIND(CONCATENATE(N$4,"++"),NieStac!$R16))=FALSE,IF(ISERR(FIND(CONCATENATE(N$4,"+++"),NieStac!$R16))=FALSE,"+++","++"),"+")," ")," ")</f>
        <v/>
      </c>
      <c r="O13" s="50" t="str">
        <f>IF(ISERR(FIND(O$4,NieStac!$R16))=FALSE,IF(ISERR(FIND(CONCATENATE(O$4,"+"),NieStac!$R16))=FALSE,IF(ISERR(FIND(CONCATENATE(O$4,"++"),NieStac!$R16))=FALSE,IF(ISERR(FIND(CONCATENATE(O$4,"+++"),NieStac!$R16))=FALSE,"+++","++"),"+")," ")," ")</f>
        <v/>
      </c>
      <c r="P13" s="50" t="str">
        <f>IF(ISERR(FIND(P$4,NieStac!$R16))=FALSE,IF(ISERR(FIND(CONCATENATE(P$4,"+"),NieStac!$R16))=FALSE,IF(ISERR(FIND(CONCATENATE(P$4,"++"),NieStac!$R16))=FALSE,IF(ISERR(FIND(CONCATENATE(P$4,"+++"),NieStac!$R16))=FALSE,"+++","++"),"+")," ")," ")</f>
        <v/>
      </c>
      <c r="Q13" s="50" t="str">
        <f>IF(ISERR(FIND(Q$4,NieStac!$R16))=FALSE,IF(ISERR(FIND(CONCATENATE(Q$4,"+"),NieStac!$R16))=FALSE,IF(ISERR(FIND(CONCATENATE(Q$4,"++"),NieStac!$R16))=FALSE,IF(ISERR(FIND(CONCATENATE(Q$4,"+++"),NieStac!$R16))=FALSE,"+++","++"),"+")," ")," ")</f>
        <v/>
      </c>
      <c r="R13" s="50" t="str">
        <f>IF(ISERR(FIND(R$4,NieStac!$R16))=FALSE,IF(ISERR(FIND(CONCATENATE(R$4,"+"),NieStac!$R16))=FALSE,IF(ISERR(FIND(CONCATENATE(R$4,"++"),NieStac!$R16))=FALSE,IF(ISERR(FIND(CONCATENATE(R$4,"+++"),NieStac!$R16))=FALSE,"+++","++"),"+")," ")," ")</f>
        <v/>
      </c>
      <c r="S13" s="50" t="str">
        <f>IF(ISERR(FIND(S$4,NieStac!$R16))=FALSE,IF(ISERR(FIND(CONCATENATE(S$4,"+"),NieStac!$R16))=FALSE,IF(ISERR(FIND(CONCATENATE(S$4,"++"),NieStac!$R16))=FALSE,IF(ISERR(FIND(CONCATENATE(S$4,"+++"),NieStac!$R16))=FALSE,"+++","++"),"+")," ")," ")</f>
        <v/>
      </c>
      <c r="T13" s="50" t="str">
        <f>IF(ISERR(FIND(T$4,NieStac!$R16))=FALSE,IF(ISERR(FIND(CONCATENATE(T$4,"+"),NieStac!$R16))=FALSE,IF(ISERR(FIND(CONCATENATE(T$4,"++"),NieStac!$R16))=FALSE,IF(ISERR(FIND(CONCATENATE(T$4,"+++"),NieStac!$R16))=FALSE,"+++","++"),"+")," ")," ")</f>
        <v/>
      </c>
      <c r="U13" s="50" t="str">
        <f>IF(ISERR(FIND(U$4,NieStac!$R16))=FALSE,IF(ISERR(FIND(CONCATENATE(U$4,"+"),NieStac!$R16))=FALSE,IF(ISERR(FIND(CONCATENATE(U$4,"++"),NieStac!$R16))=FALSE,IF(ISERR(FIND(CONCATENATE(U$4,"+++"),NieStac!$R16))=FALSE,"+++","++"),"+")," ")," ")</f>
        <v/>
      </c>
      <c r="V13" s="50" t="str">
        <f>IF(ISERR(FIND(V$4,NieStac!$R16))=FALSE,IF(ISERR(FIND(CONCATENATE(V$4,"+"),NieStac!$R16))=FALSE,IF(ISERR(FIND(CONCATENATE(V$4,"++"),NieStac!$R16))=FALSE,IF(ISERR(FIND(CONCATENATE(V$4,"+++"),NieStac!$R16))=FALSE,"+++","++"),"+")," ")," ")</f>
        <v/>
      </c>
      <c r="W13" s="50" t="str">
        <f>IF(ISERR(FIND(W$4,NieStac!$R16))=FALSE,IF(ISERR(FIND(CONCATENATE(W$4,"+"),NieStac!$R16))=FALSE,IF(ISERR(FIND(CONCATENATE(W$4,"++"),NieStac!$R16))=FALSE,IF(ISERR(FIND(CONCATENATE(W$4,"+++"),NieStac!$R16))=FALSE,"+++","++"),"+")," ")," ")</f>
        <v/>
      </c>
      <c r="X13" s="50" t="str">
        <f>IF(ISERR(FIND(X$4,NieStac!$R16))=FALSE,IF(ISERR(FIND(CONCATENATE(X$4,"+"),NieStac!$R16))=FALSE,IF(ISERR(FIND(CONCATENATE(X$4,"++"),NieStac!$R16))=FALSE,IF(ISERR(FIND(CONCATENATE(X$4,"+++"),NieStac!$R16))=FALSE,"+++","++"),"+")," ")," ")</f>
        <v/>
      </c>
      <c r="Y13" s="50" t="str">
        <f>IF(ISERR(FIND(Y$4,NieStac!$R16))=FALSE,IF(ISERR(FIND(CONCATENATE(Y$4,"+"),NieStac!$R16))=FALSE,IF(ISERR(FIND(CONCATENATE(Y$4,"++"),NieStac!$R16))=FALSE,IF(ISERR(FIND(CONCATENATE(Y$4,"+++"),NieStac!$R16))=FALSE,"+++","++"),"+")," ")," ")</f>
        <v/>
      </c>
      <c r="Z13" s="50" t="str">
        <f>IF(ISERR(FIND(Z$4,NieStac!$R16))=FALSE,IF(ISERR(FIND(CONCATENATE(Z$4,"+"),NieStac!$R16))=FALSE,IF(ISERR(FIND(CONCATENATE(Z$4,"++"),NieStac!$R16))=FALSE,IF(ISERR(FIND(CONCATENATE(Z$4,"+++"),NieStac!$R16))=FALSE,"+++","++"),"+")," ")," ")</f>
        <v/>
      </c>
      <c r="AA13" s="50" t="str">
        <f>IF(ISERR(FIND(AA$4,NieStac!$R16))=FALSE,IF(ISERR(FIND(CONCATENATE(AA$4,"+"),NieStac!$R16))=FALSE,IF(ISERR(FIND(CONCATENATE(AA$4,"++"),NieStac!$R16))=FALSE,IF(ISERR(FIND(CONCATENATE(AA$4,"+++"),NieStac!$R16))=FALSE,"+++","++"),"+")," ")," ")</f>
        <v/>
      </c>
      <c r="AB13" s="50" t="str">
        <f>IF(ISERR(FIND(AB$4,NieStac!$R16))=FALSE,IF(ISERR(FIND(CONCATENATE(AB$4,"+"),NieStac!$R16))=FALSE,IF(ISERR(FIND(CONCATENATE(AB$4,"++"),NieStac!$R16))=FALSE,IF(ISERR(FIND(CONCATENATE(AB$4,"+++"),NieStac!$R16))=FALSE,"+++","++"),"+")," ")," ")</f>
        <v/>
      </c>
      <c r="AC13" s="50" t="str">
        <f>IF(ISERR(FIND(AC$4,NieStac!$R16))=FALSE,IF(ISERR(FIND(CONCATENATE(AC$4,"+"),NieStac!$R16))=FALSE,IF(ISERR(FIND(CONCATENATE(AC$4,"++"),NieStac!$R16))=FALSE,IF(ISERR(FIND(CONCATENATE(AC$4,"+++"),NieStac!$R16))=FALSE,"+++","++"),"+")," ")," ")</f>
        <v/>
      </c>
      <c r="AD13" s="127" t="str">
        <f>NieStac!C16</f>
        <v>Język obcy</v>
      </c>
      <c r="AE13" s="50" t="str">
        <f>IF(ISERR(FIND(AE$4,NieStac!$S16))=FALSE,IF(ISERR(FIND(CONCATENATE(AE$4,"+"),NieStac!$S16))=FALSE,IF(ISERR(FIND(CONCATENATE(AE$4,"++"),NieStac!$S16))=FALSE,IF(ISERR(FIND(CONCATENATE(AE$4,"+++"),NieStac!$S16))=FALSE,"+++","++"),"+")," ")," ")</f>
        <v>+</v>
      </c>
      <c r="AF13" s="50" t="str">
        <f>IF(ISERR(FIND(AF$4,NieStac!$S16))=FALSE,IF(ISERR(FIND(CONCATENATE(AF$4,"+"),NieStac!$S16))=FALSE,IF(ISERR(FIND(CONCATENATE(AF$4,"++"),NieStac!$S16))=FALSE,IF(ISERR(FIND(CONCATENATE(AF$4,"+++"),NieStac!$S16))=FALSE,"+++","++"),"+")," ")," ")</f>
        <v/>
      </c>
      <c r="AG13" s="50" t="str">
        <f>IF(ISERR(FIND(AG$4,NieStac!$S16))=FALSE,IF(ISERR(FIND(CONCATENATE(AG$4,"+"),NieStac!$S16))=FALSE,IF(ISERR(FIND(CONCATENATE(AG$4,"++"),NieStac!$S16))=FALSE,IF(ISERR(FIND(CONCATENATE(AG$4,"+++"),NieStac!$S16))=FALSE,"+++","++"),"+")," ")," ")</f>
        <v/>
      </c>
      <c r="AH13" s="50" t="str">
        <f>IF(ISERR(FIND(AH$4,NieStac!$S16))=FALSE,IF(ISERR(FIND(CONCATENATE(AH$4,"+"),NieStac!$S16))=FALSE,IF(ISERR(FIND(CONCATENATE(AH$4,"++"),NieStac!$S16))=FALSE,IF(ISERR(FIND(CONCATENATE(AH$4,"+++"),NieStac!$S16))=FALSE,"+++","++"),"+")," ")," ")</f>
        <v>++</v>
      </c>
      <c r="AI13" s="50" t="str">
        <f>IF(ISERR(FIND(AI$4,NieStac!$S16))=FALSE,IF(ISERR(FIND(CONCATENATE(AI$4,"+"),NieStac!$S16))=FALSE,IF(ISERR(FIND(CONCATENATE(AI$4,"++"),NieStac!$S16))=FALSE,IF(ISERR(FIND(CONCATENATE(AI$4,"+++"),NieStac!$S16))=FALSE,"+++","++"),"+")," ")," ")</f>
        <v>++</v>
      </c>
      <c r="AJ13" s="50" t="str">
        <f>IF(ISERR(FIND(AJ$4,NieStac!$S16))=FALSE,IF(ISERR(FIND(CONCATENATE(AJ$4,"+"),NieStac!$S16))=FALSE,IF(ISERR(FIND(CONCATENATE(AJ$4,"++"),NieStac!$S16))=FALSE,IF(ISERR(FIND(CONCATENATE(AJ$4,"+++"),NieStac!$S16))=FALSE,"+++","++"),"+")," ")," ")</f>
        <v/>
      </c>
      <c r="AK13" s="50" t="str">
        <f>IF(ISERR(FIND(AK$4,NieStac!$S16))=FALSE,IF(ISERR(FIND(CONCATENATE(AK$4,"+"),NieStac!$S16))=FALSE,IF(ISERR(FIND(CONCATENATE(AK$4,"++"),NieStac!$S16))=FALSE,IF(ISERR(FIND(CONCATENATE(AK$4,"+++"),NieStac!$S16))=FALSE,"+++","++"),"+")," ")," ")</f>
        <v>++</v>
      </c>
      <c r="AL13" s="50" t="str">
        <f>IF(ISERR(FIND(AL$4,NieStac!$S16))=FALSE,IF(ISERR(FIND(CONCATENATE(AL$4,"+"),NieStac!$S16))=FALSE,IF(ISERR(FIND(CONCATENATE(AL$4,"++"),NieStac!$S16))=FALSE,IF(ISERR(FIND(CONCATENATE(AL$4,"+++"),NieStac!$S16))=FALSE,"+++","++"),"+")," ")," ")</f>
        <v/>
      </c>
      <c r="AM13" s="50" t="str">
        <f>IF(ISERR(FIND(AM$4,NieStac!$S16))=FALSE,IF(ISERR(FIND(CONCATENATE(AM$4,"+"),NieStac!$S16))=FALSE,IF(ISERR(FIND(CONCATENATE(AM$4,"++"),NieStac!$S16))=FALSE,IF(ISERR(FIND(CONCATENATE(AM$4,"+++"),NieStac!$S16))=FALSE,"+++","++"),"+")," ")," ")</f>
        <v/>
      </c>
      <c r="AN13" s="50" t="str">
        <f>IF(ISERR(FIND(AN$4,NieStac!$S16))=FALSE,IF(ISERR(FIND(CONCATENATE(AN$4,"+"),NieStac!$S16))=FALSE,IF(ISERR(FIND(CONCATENATE(AN$4,"++"),NieStac!$S16))=FALSE,IF(ISERR(FIND(CONCATENATE(AN$4,"+++"),NieStac!$S16))=FALSE,"+++","++"),"+")," ")," ")</f>
        <v/>
      </c>
      <c r="AO13" s="50" t="str">
        <f>IF(ISERR(FIND(AO$4,NieStac!$S16))=FALSE,IF(ISERR(FIND(CONCATENATE(AO$4,"+"),NieStac!$S16))=FALSE,IF(ISERR(FIND(CONCATENATE(AO$4,"++"),NieStac!$S16))=FALSE,IF(ISERR(FIND(CONCATENATE(AO$4,"+++"),NieStac!$S16))=FALSE,"+++","++"),"+")," ")," ")</f>
        <v/>
      </c>
      <c r="AP13" s="50" t="str">
        <f>IF(ISERR(FIND(AP$4,NieStac!$S16))=FALSE,IF(ISERR(FIND(CONCATENATE(AP$4,"+"),NieStac!$S16))=FALSE,IF(ISERR(FIND(CONCATENATE(AP$4,"++"),NieStac!$S16))=FALSE,IF(ISERR(FIND(CONCATENATE(AP$4,"+++"),NieStac!$S16))=FALSE,"+++","++"),"+")," ")," ")</f>
        <v/>
      </c>
      <c r="AQ13" s="50" t="str">
        <f>IF(ISERR(FIND(AQ$4,NieStac!$S16))=FALSE,IF(ISERR(FIND(CONCATENATE(AQ$4,"+"),NieStac!$S16))=FALSE,IF(ISERR(FIND(CONCATENATE(AQ$4,"++"),NieStac!$S16))=FALSE,IF(ISERR(FIND(CONCATENATE(AQ$4,"+++"),NieStac!$S16))=FALSE,"+++","++"),"+")," ")," ")</f>
        <v/>
      </c>
      <c r="AR13" s="50" t="str">
        <f>IF(ISERR(FIND(AR$4,NieStac!$S16))=FALSE,IF(ISERR(FIND(CONCATENATE(AR$4,"+"),NieStac!$S16))=FALSE,IF(ISERR(FIND(CONCATENATE(AR$4,"++"),NieStac!$S16))=FALSE,IF(ISERR(FIND(CONCATENATE(AR$4,"+++"),NieStac!$S16))=FALSE,"+++","++"),"+")," ")," ")</f>
        <v/>
      </c>
      <c r="AS13" s="50" t="str">
        <f>IF(ISERR(FIND(AS$4,NieStac!$S16))=FALSE,IF(ISERR(FIND(CONCATENATE(AS$4,"+"),NieStac!$S16))=FALSE,IF(ISERR(FIND(CONCATENATE(AS$4,"++"),NieStac!$S16))=FALSE,IF(ISERR(FIND(CONCATENATE(AS$4,"+++"),NieStac!$S16))=FALSE,"+++","++"),"+")," ")," ")</f>
        <v/>
      </c>
      <c r="AT13" s="50" t="str">
        <f>IF(ISERR(FIND(AT$4,NieStac!$S16))=FALSE,IF(ISERR(FIND(CONCATENATE(AT$4,"+"),NieStac!$S16))=FALSE,IF(ISERR(FIND(CONCATENATE(AT$4,"++"),NieStac!$S16))=FALSE,IF(ISERR(FIND(CONCATENATE(AT$4,"+++"),NieStac!$S16))=FALSE,"+++","++"),"+")," ")," ")</f>
        <v/>
      </c>
      <c r="AU13" s="50" t="str">
        <f>IF(ISERR(FIND(AU$4,NieStac!$S16))=FALSE,IF(ISERR(FIND(CONCATENATE(AU$4,"+"),NieStac!$S16))=FALSE,IF(ISERR(FIND(CONCATENATE(AU$4,"++"),NieStac!$S16))=FALSE,IF(ISERR(FIND(CONCATENATE(AU$4,"+++"),NieStac!$S16))=FALSE,"+++","++"),"+")," ")," ")</f>
        <v/>
      </c>
      <c r="AV13" s="50" t="str">
        <f>IF(ISERR(FIND(AV$4,NieStac!$S16))=FALSE,IF(ISERR(FIND(CONCATENATE(AV$4,"+"),NieStac!$S16))=FALSE,IF(ISERR(FIND(CONCATENATE(AV$4,"++"),NieStac!$S16))=FALSE,IF(ISERR(FIND(CONCATENATE(AV$4,"+++"),NieStac!$S16))=FALSE,"+++","++"),"+")," ")," ")</f>
        <v/>
      </c>
      <c r="AW13" s="50" t="str">
        <f>IF(ISERR(FIND(AW$4,NieStac!$S16))=FALSE,IF(ISERR(FIND(CONCATENATE(AW$4,"+"),NieStac!$S16))=FALSE,IF(ISERR(FIND(CONCATENATE(AW$4,"++"),NieStac!$S16))=FALSE,IF(ISERR(FIND(CONCATENATE(AW$4,"+++"),NieStac!$S16))=FALSE,"+++","++"),"+")," ")," ")</f>
        <v/>
      </c>
      <c r="AX13" s="50" t="str">
        <f>IF(ISERR(FIND(AX$4,NieStac!$S16))=FALSE,IF(ISERR(FIND(CONCATENATE(AX$4,"+"),NieStac!$S16))=FALSE,IF(ISERR(FIND(CONCATENATE(AX$4,"++"),NieStac!$S16))=FALSE,IF(ISERR(FIND(CONCATENATE(AX$4,"+++"),NieStac!$S16))=FALSE,"+++","++"),"+")," ")," ")</f>
        <v/>
      </c>
      <c r="AY13" s="50" t="str">
        <f>IF(ISERR(FIND(AY$4,NieStac!$S16))=FALSE,IF(ISERR(FIND(CONCATENATE(AY$4,"+"),NieStac!$S16))=FALSE,IF(ISERR(FIND(CONCATENATE(AY$4,"++"),NieStac!$S16))=FALSE,IF(ISERR(FIND(CONCATENATE(AY$4,"+++"),NieStac!$S16))=FALSE,"+++","++"),"+")," ")," ")</f>
        <v/>
      </c>
      <c r="AZ13" s="50" t="str">
        <f>IF(ISERR(FIND(AZ$4,NieStac!$S16))=FALSE,IF(ISERR(FIND(CONCATENATE(AZ$4,"+"),NieStac!$S16))=FALSE,IF(ISERR(FIND(CONCATENATE(AZ$4,"++"),NieStac!$S16))=FALSE,IF(ISERR(FIND(CONCATENATE(AZ$4,"+++"),NieStac!$S16))=FALSE,"+++","++"),"+")," ")," ")</f>
        <v/>
      </c>
      <c r="BA13" s="50" t="str">
        <f>IF(ISERR(FIND(BA$4,NieStac!$S16))=FALSE,IF(ISERR(FIND(CONCATENATE(BA$4,"+"),NieStac!$S16))=FALSE,IF(ISERR(FIND(CONCATENATE(BA$4,"++"),NieStac!$S16))=FALSE,IF(ISERR(FIND(CONCATENATE(BA$4,"+++"),NieStac!$S16))=FALSE,"+++","++"),"+")," ")," ")</f>
        <v/>
      </c>
      <c r="BB13" s="50" t="str">
        <f>IF(ISERR(FIND(BB$4,NieStac!$S16))=FALSE,IF(ISERR(FIND(CONCATENATE(BB$4,"+"),NieStac!$S16))=FALSE,IF(ISERR(FIND(CONCATENATE(BB$4,"++"),NieStac!$S16))=FALSE,IF(ISERR(FIND(CONCATENATE(BB$4,"+++"),NieStac!$S16))=FALSE,"+++","++"),"+")," ")," ")</f>
        <v/>
      </c>
      <c r="BC13" s="50" t="str">
        <f>IF(ISERR(FIND(BC$4,NieStac!$S16))=FALSE,IF(ISERR(FIND(CONCATENATE(BC$4,"+"),NieStac!$S16))=FALSE,IF(ISERR(FIND(CONCATENATE(BC$4,"++"),NieStac!$S16))=FALSE,IF(ISERR(FIND(CONCATENATE(BC$4,"+++"),NieStac!$S16))=FALSE,"+++","++"),"+")," ")," ")</f>
        <v/>
      </c>
      <c r="BD13" s="50" t="str">
        <f>IF(ISERR(FIND(BD$4,NieStac!$S16))=FALSE,IF(ISERR(FIND(CONCATENATE(BD$4,"+"),NieStac!$S16))=FALSE,IF(ISERR(FIND(CONCATENATE(BD$4,"++"),NieStac!$S16))=FALSE,IF(ISERR(FIND(CONCATENATE(BD$4,"+++"),NieStac!$S16))=FALSE,"+++","++"),"+")," ")," ")</f>
        <v/>
      </c>
      <c r="BE13" s="50" t="str">
        <f>IF(ISERR(FIND(BE$4,NieStac!$S16))=FALSE,IF(ISERR(FIND(CONCATENATE(BE$4,"+"),NieStac!$S16))=FALSE,IF(ISERR(FIND(CONCATENATE(BE$4,"++"),NieStac!$S16))=FALSE,IF(ISERR(FIND(CONCATENATE(BE$4,"+++"),NieStac!$S16))=FALSE,"+++","++"),"+")," ")," ")</f>
        <v/>
      </c>
      <c r="BF13" s="50" t="str">
        <f>IF(ISERR(FIND(BF$4,NieStac!$S16))=FALSE,IF(ISERR(FIND(CONCATENATE(BF$4,"+"),NieStac!$S16))=FALSE,IF(ISERR(FIND(CONCATENATE(BF$4,"++"),NieStac!$S16))=FALSE,IF(ISERR(FIND(CONCATENATE(BF$4,"+++"),NieStac!$S16))=FALSE,"+++","++"),"+")," ")," ")</f>
        <v/>
      </c>
      <c r="BG13" s="50" t="str">
        <f>IF(ISERR(FIND(BG$4,NieStac!$S16))=FALSE,IF(ISERR(FIND(CONCATENATE(BG$4,"+"),NieStac!$S16))=FALSE,IF(ISERR(FIND(CONCATENATE(BG$4,"++"),NieStac!$S16))=FALSE,IF(ISERR(FIND(CONCATENATE(BG$4,"+++"),NieStac!$S16))=FALSE,"+++","++"),"+")," ")," ")</f>
        <v/>
      </c>
      <c r="BH13" s="50" t="str">
        <f>IF(ISERR(FIND(BH$4,NieStac!$S16))=FALSE,IF(ISERR(FIND(CONCATENATE(BH$4,"+"),NieStac!$S16))=FALSE,IF(ISERR(FIND(CONCATENATE(BH$4,"++"),NieStac!$S16))=FALSE,IF(ISERR(FIND(CONCATENATE(BH$4,"+++"),NieStac!$S16))=FALSE,"+++","++"),"+")," ")," ")</f>
        <v/>
      </c>
      <c r="BI13" s="50" t="str">
        <f>IF(ISERR(FIND(BI$4,NieStac!$S16))=FALSE,IF(ISERR(FIND(CONCATENATE(BI$4,"+"),NieStac!$S16))=FALSE,IF(ISERR(FIND(CONCATENATE(BI$4,"++"),NieStac!$S16))=FALSE,IF(ISERR(FIND(CONCATENATE(BI$4,"+++"),NieStac!$S16))=FALSE,"+++","++"),"+")," ")," ")</f>
        <v/>
      </c>
      <c r="BJ13" s="127" t="str">
        <f>NieStac!C16</f>
        <v>Język obcy</v>
      </c>
      <c r="BK13" s="50" t="str">
        <f>IF(ISERR(FIND(BK$4,NieStac!$T16))=FALSE,IF(ISERR(FIND(CONCATENATE(BK$4,"+"),NieStac!$T16))=FALSE,IF(ISERR(FIND(CONCATENATE(BK$4,"++"),NieStac!$T16))=FALSE,IF(ISERR(FIND(CONCATENATE(BK$4,"+++"),NieStac!$T16))=FALSE,"+++","++"),"+")," ")," ")</f>
        <v>++</v>
      </c>
      <c r="BL13" s="50" t="str">
        <f>IF(ISERR(FIND(BL$4,NieStac!$T16))=FALSE,IF(ISERR(FIND(CONCATENATE(BL$4,"+"),NieStac!$T16))=FALSE,IF(ISERR(FIND(CONCATENATE(BL$4,"++"),NieStac!$T16))=FALSE,IF(ISERR(FIND(CONCATENATE(BL$4,"+++"),NieStac!$T16))=FALSE,"+++","++"),"+")," ")," ")</f>
        <v/>
      </c>
      <c r="BM13" s="50" t="str">
        <f>IF(ISERR(FIND(BM$4,NieStac!$T16))=FALSE,IF(ISERR(FIND(CONCATENATE(BM$4,"+"),NieStac!$T16))=FALSE,IF(ISERR(FIND(CONCATENATE(BM$4,"++"),NieStac!$T16))=FALSE,IF(ISERR(FIND(CONCATENATE(BM$4,"+++"),NieStac!$T16))=FALSE,"+++","++"),"+")," ")," ")</f>
        <v/>
      </c>
      <c r="BN13" s="50" t="str">
        <f>IF(ISERR(FIND(BN$4,NieStac!$T16))=FALSE,IF(ISERR(FIND(CONCATENATE(BN$4,"+"),NieStac!$T16))=FALSE,IF(ISERR(FIND(CONCATENATE(BN$4,"++"),NieStac!$T16))=FALSE,IF(ISERR(FIND(CONCATENATE(BN$4,"+++"),NieStac!$T16))=FALSE,"+++","++"),"+")," ")," ")</f>
        <v>+</v>
      </c>
      <c r="BO13" s="50" t="str">
        <f>IF(ISERR(FIND(BO$4,NieStac!$T16))=FALSE,IF(ISERR(FIND(CONCATENATE(BO$4,"+"),NieStac!$T16))=FALSE,IF(ISERR(FIND(CONCATENATE(BO$4,"++"),NieStac!$T16))=FALSE,IF(ISERR(FIND(CONCATENATE(BO$4,"+++"),NieStac!$T16))=FALSE,"+++","++"),"+")," ")," ")</f>
        <v/>
      </c>
      <c r="BP13" s="50" t="str">
        <f>IF(ISERR(FIND(BP$4,NieStac!$T16))=FALSE,IF(ISERR(FIND(CONCATENATE(BP$4,"+"),NieStac!$T16))=FALSE,IF(ISERR(FIND(CONCATENATE(BP$4,"++"),NieStac!$T16))=FALSE,IF(ISERR(FIND(CONCATENATE(BP$4,"+++"),NieStac!$T16))=FALSE,"+++","++"),"+")," ")," ")</f>
        <v/>
      </c>
      <c r="BQ13" s="50" t="str">
        <f>IF(ISERR(FIND(BQ$4,NieStac!$T16))=FALSE,IF(ISERR(FIND(CONCATENATE(BQ$4,"+"),NieStac!$T16))=FALSE,IF(ISERR(FIND(CONCATENATE(BQ$4,"++"),NieStac!$T16))=FALSE,IF(ISERR(FIND(CONCATENATE(BQ$4,"+++"),NieStac!$T16))=FALSE,"+++","++"),"+")," ")," ")</f>
        <v/>
      </c>
    </row>
    <row r="14" spans="1:69" ht="25.5">
      <c r="A14" s="104" t="str">
        <f>NieStac!C17</f>
        <v>Szkolenie BHP, przepisy uczelniane i ochrona własności intelektualnej</v>
      </c>
      <c r="B14" s="50" t="str">
        <f>IF(ISERR(FIND(B$4,NieStac!$R17))=FALSE,IF(ISERR(FIND(CONCATENATE(B$4,"+"),NieStac!$R17))=FALSE,IF(ISERR(FIND(CONCATENATE(B$4,"++"),NieStac!$R17))=FALSE,IF(ISERR(FIND(CONCATENATE(B$4,"+++"),NieStac!$R17))=FALSE,"+++","++"),"+")," ")," ")</f>
        <v/>
      </c>
      <c r="C14" s="50" t="str">
        <f>IF(ISERR(FIND(C$4,NieStac!$R17))=FALSE,IF(ISERR(FIND(CONCATENATE(C$4,"+"),NieStac!$R17))=FALSE,IF(ISERR(FIND(CONCATENATE(C$4,"++"),NieStac!$R17))=FALSE,IF(ISERR(FIND(CONCATENATE(C$4,"+++"),NieStac!$R17))=FALSE,"+++","++"),"+")," ")," ")</f>
        <v/>
      </c>
      <c r="D14" s="50" t="str">
        <f>IF(ISERR(FIND(D$4,NieStac!$R17))=FALSE,IF(ISERR(FIND(CONCATENATE(D$4,"+"),NieStac!$R17))=FALSE,IF(ISERR(FIND(CONCATENATE(D$4,"++"),NieStac!$R17))=FALSE,IF(ISERR(FIND(CONCATENATE(D$4,"+++"),NieStac!$R17))=FALSE,"+++","++"),"+")," ")," ")</f>
        <v/>
      </c>
      <c r="E14" s="50" t="str">
        <f>IF(ISERR(FIND(E$4,NieStac!$R17))=FALSE,IF(ISERR(FIND(CONCATENATE(E$4,"+"),NieStac!$R17))=FALSE,IF(ISERR(FIND(CONCATENATE(E$4,"++"),NieStac!$R17))=FALSE,IF(ISERR(FIND(CONCATENATE(E$4,"+++"),NieStac!$R17))=FALSE,"+++","++"),"+")," ")," ")</f>
        <v/>
      </c>
      <c r="F14" s="50" t="str">
        <f>IF(ISERR(FIND(F$4,NieStac!$R17))=FALSE,IF(ISERR(FIND(CONCATENATE(F$4,"+"),NieStac!$R17))=FALSE,IF(ISERR(FIND(CONCATENATE(F$4,"++"),NieStac!$R17))=FALSE,IF(ISERR(FIND(CONCATENATE(F$4,"+++"),NieStac!$R17))=FALSE,"+++","++"),"+")," ")," ")</f>
        <v/>
      </c>
      <c r="G14" s="50" t="str">
        <f>IF(ISERR(FIND(G$4,NieStac!$R17))=FALSE,IF(ISERR(FIND(CONCATENATE(G$4,"+"),NieStac!$R17))=FALSE,IF(ISERR(FIND(CONCATENATE(G$4,"++"),NieStac!$R17))=FALSE,IF(ISERR(FIND(CONCATENATE(G$4,"+++"),NieStac!$R17))=FALSE,"+++","++"),"+")," ")," ")</f>
        <v/>
      </c>
      <c r="H14" s="50" t="str">
        <f>IF(ISERR(FIND(H$4,NieStac!$R17))=FALSE,IF(ISERR(FIND(CONCATENATE(H$4,"+"),NieStac!$R17))=FALSE,IF(ISERR(FIND(CONCATENATE(H$4,"++"),NieStac!$R17))=FALSE,IF(ISERR(FIND(CONCATENATE(H$4,"+++"),NieStac!$R17))=FALSE,"+++","++"),"+")," ")," ")</f>
        <v/>
      </c>
      <c r="I14" s="50" t="str">
        <f>IF(ISERR(FIND(I$4,NieStac!$R17))=FALSE,IF(ISERR(FIND(CONCATENATE(I$4,"+"),NieStac!$R17))=FALSE,IF(ISERR(FIND(CONCATENATE(I$4,"++"),NieStac!$R17))=FALSE,IF(ISERR(FIND(CONCATENATE(I$4,"+++"),NieStac!$R17))=FALSE,"+++","++"),"+")," ")," ")</f>
        <v/>
      </c>
      <c r="J14" s="50" t="str">
        <f>IF(ISERR(FIND(J$4,NieStac!$R17))=FALSE,IF(ISERR(FIND(CONCATENATE(J$4,"+"),NieStac!$R17))=FALSE,IF(ISERR(FIND(CONCATENATE(J$4,"++"),NieStac!$R17))=FALSE,IF(ISERR(FIND(CONCATENATE(J$4,"+++"),NieStac!$R17))=FALSE,"+++","++"),"+")," ")," ")</f>
        <v/>
      </c>
      <c r="K14" s="50" t="str">
        <f>IF(ISERR(FIND(K$4,NieStac!$R17))=FALSE,IF(ISERR(FIND(CONCATENATE(K$4,"+"),NieStac!$R17))=FALSE,IF(ISERR(FIND(CONCATENATE(K$4,"++"),NieStac!$R17))=FALSE,IF(ISERR(FIND(CONCATENATE(K$4,"+++"),NieStac!$R17))=FALSE,"+++","++"),"+")," ")," ")</f>
        <v/>
      </c>
      <c r="L14" s="50" t="str">
        <f>IF(ISERR(FIND(L$4,NieStac!$R17))=FALSE,IF(ISERR(FIND(CONCATENATE(L$4,"+"),NieStac!$R17))=FALSE,IF(ISERR(FIND(CONCATENATE(L$4,"++"),NieStac!$R17))=FALSE,IF(ISERR(FIND(CONCATENATE(L$4,"+++"),NieStac!$R17))=FALSE,"+++","++"),"+")," ")," ")</f>
        <v/>
      </c>
      <c r="M14" s="50" t="str">
        <f>IF(ISERR(FIND(M$4,NieStac!$R17))=FALSE,IF(ISERR(FIND(CONCATENATE(M$4,"+"),NieStac!$R17))=FALSE,IF(ISERR(FIND(CONCATENATE(M$4,"++"),NieStac!$R17))=FALSE,IF(ISERR(FIND(CONCATENATE(M$4,"+++"),NieStac!$R17))=FALSE,"+++","++"),"+")," ")," ")</f>
        <v/>
      </c>
      <c r="N14" s="50" t="str">
        <f>IF(ISERR(FIND(N$4,NieStac!$R17))=FALSE,IF(ISERR(FIND(CONCATENATE(N$4,"+"),NieStac!$R17))=FALSE,IF(ISERR(FIND(CONCATENATE(N$4,"++"),NieStac!$R17))=FALSE,IF(ISERR(FIND(CONCATENATE(N$4,"+++"),NieStac!$R17))=FALSE,"+++","++"),"+")," ")," ")</f>
        <v/>
      </c>
      <c r="O14" s="50" t="str">
        <f>IF(ISERR(FIND(O$4,NieStac!$R17))=FALSE,IF(ISERR(FIND(CONCATENATE(O$4,"+"),NieStac!$R17))=FALSE,IF(ISERR(FIND(CONCATENATE(O$4,"++"),NieStac!$R17))=FALSE,IF(ISERR(FIND(CONCATENATE(O$4,"+++"),NieStac!$R17))=FALSE,"+++","++"),"+")," ")," ")</f>
        <v/>
      </c>
      <c r="P14" s="50" t="str">
        <f>IF(ISERR(FIND(P$4,NieStac!$R17))=FALSE,IF(ISERR(FIND(CONCATENATE(P$4,"+"),NieStac!$R17))=FALSE,IF(ISERR(FIND(CONCATENATE(P$4,"++"),NieStac!$R17))=FALSE,IF(ISERR(FIND(CONCATENATE(P$4,"+++"),NieStac!$R17))=FALSE,"+++","++"),"+")," ")," ")</f>
        <v/>
      </c>
      <c r="Q14" s="50" t="str">
        <f>IF(ISERR(FIND(Q$4,NieStac!$R17))=FALSE,IF(ISERR(FIND(CONCATENATE(Q$4,"+"),NieStac!$R17))=FALSE,IF(ISERR(FIND(CONCATENATE(Q$4,"++"),NieStac!$R17))=FALSE,IF(ISERR(FIND(CONCATENATE(Q$4,"+++"),NieStac!$R17))=FALSE,"+++","++"),"+")," ")," ")</f>
        <v/>
      </c>
      <c r="R14" s="50" t="str">
        <f>IF(ISERR(FIND(R$4,NieStac!$R17))=FALSE,IF(ISERR(FIND(CONCATENATE(R$4,"+"),NieStac!$R17))=FALSE,IF(ISERR(FIND(CONCATENATE(R$4,"++"),NieStac!$R17))=FALSE,IF(ISERR(FIND(CONCATENATE(R$4,"+++"),NieStac!$R17))=FALSE,"+++","++"),"+")," ")," ")</f>
        <v/>
      </c>
      <c r="S14" s="50" t="str">
        <f>IF(ISERR(FIND(S$4,NieStac!$R17))=FALSE,IF(ISERR(FIND(CONCATENATE(S$4,"+"),NieStac!$R17))=FALSE,IF(ISERR(FIND(CONCATENATE(S$4,"++"),NieStac!$R17))=FALSE,IF(ISERR(FIND(CONCATENATE(S$4,"+++"),NieStac!$R17))=FALSE,"+++","++"),"+")," ")," ")</f>
        <v/>
      </c>
      <c r="T14" s="50" t="str">
        <f>IF(ISERR(FIND(T$4,NieStac!$R17))=FALSE,IF(ISERR(FIND(CONCATENATE(T$4,"+"),NieStac!$R17))=FALSE,IF(ISERR(FIND(CONCATENATE(T$4,"++"),NieStac!$R17))=FALSE,IF(ISERR(FIND(CONCATENATE(T$4,"+++"),NieStac!$R17))=FALSE,"+++","++"),"+")," ")," ")</f>
        <v/>
      </c>
      <c r="U14" s="50" t="str">
        <f>IF(ISERR(FIND(U$4,NieStac!$R17))=FALSE,IF(ISERR(FIND(CONCATENATE(U$4,"+"),NieStac!$R17))=FALSE,IF(ISERR(FIND(CONCATENATE(U$4,"++"),NieStac!$R17))=FALSE,IF(ISERR(FIND(CONCATENATE(U$4,"+++"),NieStac!$R17))=FALSE,"+++","++"),"+")," ")," ")</f>
        <v/>
      </c>
      <c r="V14" s="50" t="str">
        <f>IF(ISERR(FIND(V$4,NieStac!$R17))=FALSE,IF(ISERR(FIND(CONCATENATE(V$4,"+"),NieStac!$R17))=FALSE,IF(ISERR(FIND(CONCATENATE(V$4,"++"),NieStac!$R17))=FALSE,IF(ISERR(FIND(CONCATENATE(V$4,"+++"),NieStac!$R17))=FALSE,"+++","++"),"+")," ")," ")</f>
        <v/>
      </c>
      <c r="W14" s="50" t="str">
        <f>IF(ISERR(FIND(W$4,NieStac!$R17))=FALSE,IF(ISERR(FIND(CONCATENATE(W$4,"+"),NieStac!$R17))=FALSE,IF(ISERR(FIND(CONCATENATE(W$4,"++"),NieStac!$R17))=FALSE,IF(ISERR(FIND(CONCATENATE(W$4,"+++"),NieStac!$R17))=FALSE,"+++","++"),"+")," ")," ")</f>
        <v/>
      </c>
      <c r="X14" s="50" t="str">
        <f>IF(ISERR(FIND(X$4,NieStac!$R17))=FALSE,IF(ISERR(FIND(CONCATENATE(X$4,"+"),NieStac!$R17))=FALSE,IF(ISERR(FIND(CONCATENATE(X$4,"++"),NieStac!$R17))=FALSE,IF(ISERR(FIND(CONCATENATE(X$4,"+++"),NieStac!$R17))=FALSE,"+++","++"),"+")," ")," ")</f>
        <v/>
      </c>
      <c r="Y14" s="50" t="str">
        <f>IF(ISERR(FIND(Y$4,NieStac!$R17))=FALSE,IF(ISERR(FIND(CONCATENATE(Y$4,"+"),NieStac!$R17))=FALSE,IF(ISERR(FIND(CONCATENATE(Y$4,"++"),NieStac!$R17))=FALSE,IF(ISERR(FIND(CONCATENATE(Y$4,"+++"),NieStac!$R17))=FALSE,"+++","++"),"+")," ")," ")</f>
        <v>+</v>
      </c>
      <c r="Z14" s="50" t="str">
        <f>IF(ISERR(FIND(Z$4,NieStac!$R17))=FALSE,IF(ISERR(FIND(CONCATENATE(Z$4,"+"),NieStac!$R17))=FALSE,IF(ISERR(FIND(CONCATENATE(Z$4,"++"),NieStac!$R17))=FALSE,IF(ISERR(FIND(CONCATENATE(Z$4,"+++"),NieStac!$R17))=FALSE,"+++","++"),"+")," ")," ")</f>
        <v/>
      </c>
      <c r="AA14" s="50" t="str">
        <f>IF(ISERR(FIND(AA$4,NieStac!$R17))=FALSE,IF(ISERR(FIND(CONCATENATE(AA$4,"+"),NieStac!$R17))=FALSE,IF(ISERR(FIND(CONCATENATE(AA$4,"++"),NieStac!$R17))=FALSE,IF(ISERR(FIND(CONCATENATE(AA$4,"+++"),NieStac!$R17))=FALSE,"+++","++"),"+")," ")," ")</f>
        <v>+++</v>
      </c>
      <c r="AB14" s="50" t="str">
        <f>IF(ISERR(FIND(AB$4,NieStac!$R17))=FALSE,IF(ISERR(FIND(CONCATENATE(AB$4,"+"),NieStac!$R17))=FALSE,IF(ISERR(FIND(CONCATENATE(AB$4,"++"),NieStac!$R17))=FALSE,IF(ISERR(FIND(CONCATENATE(AB$4,"+++"),NieStac!$R17))=FALSE,"+++","++"),"+")," ")," ")</f>
        <v/>
      </c>
      <c r="AC14" s="50" t="str">
        <f>IF(ISERR(FIND(AC$4,NieStac!$R17))=FALSE,IF(ISERR(FIND(CONCATENATE(AC$4,"+"),NieStac!$R17))=FALSE,IF(ISERR(FIND(CONCATENATE(AC$4,"++"),NieStac!$R17))=FALSE,IF(ISERR(FIND(CONCATENATE(AC$4,"+++"),NieStac!$R17))=FALSE,"+++","++"),"+")," ")," ")</f>
        <v/>
      </c>
      <c r="AD14" s="127" t="str">
        <f>NieStac!C17</f>
        <v>Szkolenie BHP, przepisy uczelniane i ochrona własności intelektualnej</v>
      </c>
      <c r="AE14" s="50" t="str">
        <f>IF(ISERR(FIND(AE$4,NieStac!$S17))=FALSE,IF(ISERR(FIND(CONCATENATE(AE$4,"+"),NieStac!$S17))=FALSE,IF(ISERR(FIND(CONCATENATE(AE$4,"++"),NieStac!$S17))=FALSE,IF(ISERR(FIND(CONCATENATE(AE$4,"+++"),NieStac!$S17))=FALSE,"+++","++"),"+")," ")," ")</f>
        <v>++</v>
      </c>
      <c r="AF14" s="50" t="str">
        <f>IF(ISERR(FIND(AF$4,NieStac!$S17))=FALSE,IF(ISERR(FIND(CONCATENATE(AF$4,"+"),NieStac!$S17))=FALSE,IF(ISERR(FIND(CONCATENATE(AF$4,"++"),NieStac!$S17))=FALSE,IF(ISERR(FIND(CONCATENATE(AF$4,"+++"),NieStac!$S17))=FALSE,"+++","++"),"+")," ")," ")</f>
        <v/>
      </c>
      <c r="AG14" s="50" t="str">
        <f>IF(ISERR(FIND(AG$4,NieStac!$S17))=FALSE,IF(ISERR(FIND(CONCATENATE(AG$4,"+"),NieStac!$S17))=FALSE,IF(ISERR(FIND(CONCATENATE(AG$4,"++"),NieStac!$S17))=FALSE,IF(ISERR(FIND(CONCATENATE(AG$4,"+++"),NieStac!$S17))=FALSE,"+++","++"),"+")," ")," ")</f>
        <v/>
      </c>
      <c r="AH14" s="50" t="str">
        <f>IF(ISERR(FIND(AH$4,NieStac!$S17))=FALSE,IF(ISERR(FIND(CONCATENATE(AH$4,"+"),NieStac!$S17))=FALSE,IF(ISERR(FIND(CONCATENATE(AH$4,"++"),NieStac!$S17))=FALSE,IF(ISERR(FIND(CONCATENATE(AH$4,"+++"),NieStac!$S17))=FALSE,"+++","++"),"+")," ")," ")</f>
        <v/>
      </c>
      <c r="AI14" s="50" t="str">
        <f>IF(ISERR(FIND(AI$4,NieStac!$S17))=FALSE,IF(ISERR(FIND(CONCATENATE(AI$4,"+"),NieStac!$S17))=FALSE,IF(ISERR(FIND(CONCATENATE(AI$4,"++"),NieStac!$S17))=FALSE,IF(ISERR(FIND(CONCATENATE(AI$4,"+++"),NieStac!$S17))=FALSE,"+++","++"),"+")," ")," ")</f>
        <v/>
      </c>
      <c r="AJ14" s="50" t="str">
        <f>IF(ISERR(FIND(AJ$4,NieStac!$S17))=FALSE,IF(ISERR(FIND(CONCATENATE(AJ$4,"+"),NieStac!$S17))=FALSE,IF(ISERR(FIND(CONCATENATE(AJ$4,"++"),NieStac!$S17))=FALSE,IF(ISERR(FIND(CONCATENATE(AJ$4,"+++"),NieStac!$S17))=FALSE,"+++","++"),"+")," ")," ")</f>
        <v/>
      </c>
      <c r="AK14" s="50" t="str">
        <f>IF(ISERR(FIND(AK$4,NieStac!$S17))=FALSE,IF(ISERR(FIND(CONCATENATE(AK$4,"+"),NieStac!$S17))=FALSE,IF(ISERR(FIND(CONCATENATE(AK$4,"++"),NieStac!$S17))=FALSE,IF(ISERR(FIND(CONCATENATE(AK$4,"+++"),NieStac!$S17))=FALSE,"+++","++"),"+")," ")," ")</f>
        <v/>
      </c>
      <c r="AL14" s="50" t="str">
        <f>IF(ISERR(FIND(AL$4,NieStac!$S17))=FALSE,IF(ISERR(FIND(CONCATENATE(AL$4,"+"),NieStac!$S17))=FALSE,IF(ISERR(FIND(CONCATENATE(AL$4,"++"),NieStac!$S17))=FALSE,IF(ISERR(FIND(CONCATENATE(AL$4,"+++"),NieStac!$S17))=FALSE,"+++","++"),"+")," ")," ")</f>
        <v/>
      </c>
      <c r="AM14" s="50" t="str">
        <f>IF(ISERR(FIND(AM$4,NieStac!$S17))=FALSE,IF(ISERR(FIND(CONCATENATE(AM$4,"+"),NieStac!$S17))=FALSE,IF(ISERR(FIND(CONCATENATE(AM$4,"++"),NieStac!$S17))=FALSE,IF(ISERR(FIND(CONCATENATE(AM$4,"+++"),NieStac!$S17))=FALSE,"+++","++"),"+")," ")," ")</f>
        <v/>
      </c>
      <c r="AN14" s="50" t="str">
        <f>IF(ISERR(FIND(AN$4,NieStac!$S17))=FALSE,IF(ISERR(FIND(CONCATENATE(AN$4,"+"),NieStac!$S17))=FALSE,IF(ISERR(FIND(CONCATENATE(AN$4,"++"),NieStac!$S17))=FALSE,IF(ISERR(FIND(CONCATENATE(AN$4,"+++"),NieStac!$S17))=FALSE,"+++","++"),"+")," ")," ")</f>
        <v/>
      </c>
      <c r="AO14" s="50" t="str">
        <f>IF(ISERR(FIND(AO$4,NieStac!$S17))=FALSE,IF(ISERR(FIND(CONCATENATE(AO$4,"+"),NieStac!$S17))=FALSE,IF(ISERR(FIND(CONCATENATE(AO$4,"++"),NieStac!$S17))=FALSE,IF(ISERR(FIND(CONCATENATE(AO$4,"+++"),NieStac!$S17))=FALSE,"+++","++"),"+")," ")," ")</f>
        <v/>
      </c>
      <c r="AP14" s="50" t="str">
        <f>IF(ISERR(FIND(AP$4,NieStac!$S17))=FALSE,IF(ISERR(FIND(CONCATENATE(AP$4,"+"),NieStac!$S17))=FALSE,IF(ISERR(FIND(CONCATENATE(AP$4,"++"),NieStac!$S17))=FALSE,IF(ISERR(FIND(CONCATENATE(AP$4,"+++"),NieStac!$S17))=FALSE,"+++","++"),"+")," ")," ")</f>
        <v/>
      </c>
      <c r="AQ14" s="50" t="str">
        <f>IF(ISERR(FIND(AQ$4,NieStac!$S17))=FALSE,IF(ISERR(FIND(CONCATENATE(AQ$4,"+"),NieStac!$S17))=FALSE,IF(ISERR(FIND(CONCATENATE(AQ$4,"++"),NieStac!$S17))=FALSE,IF(ISERR(FIND(CONCATENATE(AQ$4,"+++"),NieStac!$S17))=FALSE,"+++","++"),"+")," ")," ")</f>
        <v/>
      </c>
      <c r="AR14" s="50" t="str">
        <f>IF(ISERR(FIND(AR$4,NieStac!$S17))=FALSE,IF(ISERR(FIND(CONCATENATE(AR$4,"+"),NieStac!$S17))=FALSE,IF(ISERR(FIND(CONCATENATE(AR$4,"++"),NieStac!$S17))=FALSE,IF(ISERR(FIND(CONCATENATE(AR$4,"+++"),NieStac!$S17))=FALSE,"+++","++"),"+")," ")," ")</f>
        <v/>
      </c>
      <c r="AS14" s="50" t="str">
        <f>IF(ISERR(FIND(AS$4,NieStac!$S17))=FALSE,IF(ISERR(FIND(CONCATENATE(AS$4,"+"),NieStac!$S17))=FALSE,IF(ISERR(FIND(CONCATENATE(AS$4,"++"),NieStac!$S17))=FALSE,IF(ISERR(FIND(CONCATENATE(AS$4,"+++"),NieStac!$S17))=FALSE,"+++","++"),"+")," ")," ")</f>
        <v/>
      </c>
      <c r="AT14" s="50" t="str">
        <f>IF(ISERR(FIND(AT$4,NieStac!$S17))=FALSE,IF(ISERR(FIND(CONCATENATE(AT$4,"+"),NieStac!$S17))=FALSE,IF(ISERR(FIND(CONCATENATE(AT$4,"++"),NieStac!$S17))=FALSE,IF(ISERR(FIND(CONCATENATE(AT$4,"+++"),NieStac!$S17))=FALSE,"+++","++"),"+")," ")," ")</f>
        <v>+++</v>
      </c>
      <c r="AU14" s="50" t="str">
        <f>IF(ISERR(FIND(AU$4,NieStac!$S17))=FALSE,IF(ISERR(FIND(CONCATENATE(AU$4,"+"),NieStac!$S17))=FALSE,IF(ISERR(FIND(CONCATENATE(AU$4,"++"),NieStac!$S17))=FALSE,IF(ISERR(FIND(CONCATENATE(AU$4,"+++"),NieStac!$S17))=FALSE,"+++","++"),"+")," ")," ")</f>
        <v/>
      </c>
      <c r="AV14" s="50" t="str">
        <f>IF(ISERR(FIND(AV$4,NieStac!$S17))=FALSE,IF(ISERR(FIND(CONCATENATE(AV$4,"+"),NieStac!$S17))=FALSE,IF(ISERR(FIND(CONCATENATE(AV$4,"++"),NieStac!$S17))=FALSE,IF(ISERR(FIND(CONCATENATE(AV$4,"+++"),NieStac!$S17))=FALSE,"+++","++"),"+")," ")," ")</f>
        <v/>
      </c>
      <c r="AW14" s="50" t="str">
        <f>IF(ISERR(FIND(AW$4,NieStac!$S17))=FALSE,IF(ISERR(FIND(CONCATENATE(AW$4,"+"),NieStac!$S17))=FALSE,IF(ISERR(FIND(CONCATENATE(AW$4,"++"),NieStac!$S17))=FALSE,IF(ISERR(FIND(CONCATENATE(AW$4,"+++"),NieStac!$S17))=FALSE,"+++","++"),"+")," ")," ")</f>
        <v>+++</v>
      </c>
      <c r="AX14" s="50" t="str">
        <f>IF(ISERR(FIND(AX$4,NieStac!$S17))=FALSE,IF(ISERR(FIND(CONCATENATE(AX$4,"+"),NieStac!$S17))=FALSE,IF(ISERR(FIND(CONCATENATE(AX$4,"++"),NieStac!$S17))=FALSE,IF(ISERR(FIND(CONCATENATE(AX$4,"+++"),NieStac!$S17))=FALSE,"+++","++"),"+")," ")," ")</f>
        <v/>
      </c>
      <c r="AY14" s="50" t="str">
        <f>IF(ISERR(FIND(AY$4,NieStac!$S17))=FALSE,IF(ISERR(FIND(CONCATENATE(AY$4,"+"),NieStac!$S17))=FALSE,IF(ISERR(FIND(CONCATENATE(AY$4,"++"),NieStac!$S17))=FALSE,IF(ISERR(FIND(CONCATENATE(AY$4,"+++"),NieStac!$S17))=FALSE,"+++","++"),"+")," ")," ")</f>
        <v/>
      </c>
      <c r="AZ14" s="50" t="str">
        <f>IF(ISERR(FIND(AZ$4,NieStac!$S17))=FALSE,IF(ISERR(FIND(CONCATENATE(AZ$4,"+"),NieStac!$S17))=FALSE,IF(ISERR(FIND(CONCATENATE(AZ$4,"++"),NieStac!$S17))=FALSE,IF(ISERR(FIND(CONCATENATE(AZ$4,"+++"),NieStac!$S17))=FALSE,"+++","++"),"+")," ")," ")</f>
        <v/>
      </c>
      <c r="BA14" s="50" t="str">
        <f>IF(ISERR(FIND(BA$4,NieStac!$S17))=FALSE,IF(ISERR(FIND(CONCATENATE(BA$4,"+"),NieStac!$S17))=FALSE,IF(ISERR(FIND(CONCATENATE(BA$4,"++"),NieStac!$S17))=FALSE,IF(ISERR(FIND(CONCATENATE(BA$4,"+++"),NieStac!$S17))=FALSE,"+++","++"),"+")," ")," ")</f>
        <v/>
      </c>
      <c r="BB14" s="50" t="str">
        <f>IF(ISERR(FIND(BB$4,NieStac!$S17))=FALSE,IF(ISERR(FIND(CONCATENATE(BB$4,"+"),NieStac!$S17))=FALSE,IF(ISERR(FIND(CONCATENATE(BB$4,"++"),NieStac!$S17))=FALSE,IF(ISERR(FIND(CONCATENATE(BB$4,"+++"),NieStac!$S17))=FALSE,"+++","++"),"+")," ")," ")</f>
        <v/>
      </c>
      <c r="BC14" s="50" t="str">
        <f>IF(ISERR(FIND(BC$4,NieStac!$S17))=FALSE,IF(ISERR(FIND(CONCATENATE(BC$4,"+"),NieStac!$S17))=FALSE,IF(ISERR(FIND(CONCATENATE(BC$4,"++"),NieStac!$S17))=FALSE,IF(ISERR(FIND(CONCATENATE(BC$4,"+++"),NieStac!$S17))=FALSE,"+++","++"),"+")," ")," ")</f>
        <v/>
      </c>
      <c r="BD14" s="50" t="str">
        <f>IF(ISERR(FIND(BD$4,NieStac!$S17))=FALSE,IF(ISERR(FIND(CONCATENATE(BD$4,"+"),NieStac!$S17))=FALSE,IF(ISERR(FIND(CONCATENATE(BD$4,"++"),NieStac!$S17))=FALSE,IF(ISERR(FIND(CONCATENATE(BD$4,"+++"),NieStac!$S17))=FALSE,"+++","++"),"+")," ")," ")</f>
        <v/>
      </c>
      <c r="BE14" s="50" t="str">
        <f>IF(ISERR(FIND(BE$4,NieStac!$S17))=FALSE,IF(ISERR(FIND(CONCATENATE(BE$4,"+"),NieStac!$S17))=FALSE,IF(ISERR(FIND(CONCATENATE(BE$4,"++"),NieStac!$S17))=FALSE,IF(ISERR(FIND(CONCATENATE(BE$4,"+++"),NieStac!$S17))=FALSE,"+++","++"),"+")," ")," ")</f>
        <v/>
      </c>
      <c r="BF14" s="50" t="str">
        <f>IF(ISERR(FIND(BF$4,NieStac!$S17))=FALSE,IF(ISERR(FIND(CONCATENATE(BF$4,"+"),NieStac!$S17))=FALSE,IF(ISERR(FIND(CONCATENATE(BF$4,"++"),NieStac!$S17))=FALSE,IF(ISERR(FIND(CONCATENATE(BF$4,"+++"),NieStac!$S17))=FALSE,"+++","++"),"+")," ")," ")</f>
        <v/>
      </c>
      <c r="BG14" s="50" t="str">
        <f>IF(ISERR(FIND(BG$4,NieStac!$S17))=FALSE,IF(ISERR(FIND(CONCATENATE(BG$4,"+"),NieStac!$S17))=FALSE,IF(ISERR(FIND(CONCATENATE(BG$4,"++"),NieStac!$S17))=FALSE,IF(ISERR(FIND(CONCATENATE(BG$4,"+++"),NieStac!$S17))=FALSE,"+++","++"),"+")," ")," ")</f>
        <v/>
      </c>
      <c r="BH14" s="50" t="str">
        <f>IF(ISERR(FIND(BH$4,NieStac!$S17))=FALSE,IF(ISERR(FIND(CONCATENATE(BH$4,"+"),NieStac!$S17))=FALSE,IF(ISERR(FIND(CONCATENATE(BH$4,"++"),NieStac!$S17))=FALSE,IF(ISERR(FIND(CONCATENATE(BH$4,"+++"),NieStac!$S17))=FALSE,"+++","++"),"+")," ")," ")</f>
        <v/>
      </c>
      <c r="BI14" s="50" t="str">
        <f>IF(ISERR(FIND(BI$4,NieStac!$S17))=FALSE,IF(ISERR(FIND(CONCATENATE(BI$4,"+"),NieStac!$S17))=FALSE,IF(ISERR(FIND(CONCATENATE(BI$4,"++"),NieStac!$S17))=FALSE,IF(ISERR(FIND(CONCATENATE(BI$4,"+++"),NieStac!$S17))=FALSE,"+++","++"),"+")," ")," ")</f>
        <v>++</v>
      </c>
      <c r="BJ14" s="127" t="str">
        <f>NieStac!C17</f>
        <v>Szkolenie BHP, przepisy uczelniane i ochrona własności intelektualnej</v>
      </c>
      <c r="BK14" s="50" t="str">
        <f>IF(ISERR(FIND(BK$4,NieStac!$T17))=FALSE,IF(ISERR(FIND(CONCATENATE(BK$4,"+"),NieStac!$T17))=FALSE,IF(ISERR(FIND(CONCATENATE(BK$4,"++"),NieStac!$T17))=FALSE,IF(ISERR(FIND(CONCATENATE(BK$4,"+++"),NieStac!$T17))=FALSE,"+++","++"),"+")," ")," ")</f>
        <v>+++</v>
      </c>
      <c r="BL14" s="50" t="str">
        <f>IF(ISERR(FIND(BL$4,NieStac!$T17))=FALSE,IF(ISERR(FIND(CONCATENATE(BL$4,"+"),NieStac!$T17))=FALSE,IF(ISERR(FIND(CONCATENATE(BL$4,"++"),NieStac!$T17))=FALSE,IF(ISERR(FIND(CONCATENATE(BL$4,"+++"),NieStac!$T17))=FALSE,"+++","++"),"+")," ")," ")</f>
        <v>++</v>
      </c>
      <c r="BM14" s="50" t="str">
        <f>IF(ISERR(FIND(BM$4,NieStac!$T17))=FALSE,IF(ISERR(FIND(CONCATENATE(BM$4,"+"),NieStac!$T17))=FALSE,IF(ISERR(FIND(CONCATENATE(BM$4,"++"),NieStac!$T17))=FALSE,IF(ISERR(FIND(CONCATENATE(BM$4,"+++"),NieStac!$T17))=FALSE,"+++","++"),"+")," ")," ")</f>
        <v>+</v>
      </c>
      <c r="BN14" s="50" t="str">
        <f>IF(ISERR(FIND(BN$4,NieStac!$T17))=FALSE,IF(ISERR(FIND(CONCATENATE(BN$4,"+"),NieStac!$T17))=FALSE,IF(ISERR(FIND(CONCATENATE(BN$4,"++"),NieStac!$T17))=FALSE,IF(ISERR(FIND(CONCATENATE(BN$4,"+++"),NieStac!$T17))=FALSE,"+++","++"),"+")," ")," ")</f>
        <v/>
      </c>
      <c r="BO14" s="50" t="str">
        <f>IF(ISERR(FIND(BO$4,NieStac!$T17))=FALSE,IF(ISERR(FIND(CONCATENATE(BO$4,"+"),NieStac!$T17))=FALSE,IF(ISERR(FIND(CONCATENATE(BO$4,"++"),NieStac!$T17))=FALSE,IF(ISERR(FIND(CONCATENATE(BO$4,"+++"),NieStac!$T17))=FALSE,"+++","++"),"+")," ")," ")</f>
        <v/>
      </c>
      <c r="BP14" s="50" t="str">
        <f>IF(ISERR(FIND(BP$4,NieStac!$T17))=FALSE,IF(ISERR(FIND(CONCATENATE(BP$4,"+"),NieStac!$T17))=FALSE,IF(ISERR(FIND(CONCATENATE(BP$4,"++"),NieStac!$T17))=FALSE,IF(ISERR(FIND(CONCATENATE(BP$4,"+++"),NieStac!$T17))=FALSE,"+++","++"),"+")," ")," ")</f>
        <v/>
      </c>
      <c r="BQ14" s="50" t="str">
        <f>IF(ISERR(FIND(BQ$4,NieStac!$T17))=FALSE,IF(ISERR(FIND(CONCATENATE(BQ$4,"+"),NieStac!$T17))=FALSE,IF(ISERR(FIND(CONCATENATE(BQ$4,"++"),NieStac!$T17))=FALSE,IF(ISERR(FIND(CONCATENATE(BQ$4,"+++"),NieStac!$T17))=FALSE,"+++","++"),"+")," ")," ")</f>
        <v/>
      </c>
    </row>
    <row r="15" spans="1:69" ht="55.15" customHeight="1">
      <c r="A15" s="104" t="str">
        <f>NieStac!C18</f>
        <v>Przedmiot obieralny 1 - nauki społeczne: Zarządzanie mikro i małym przedsiębiorstwem / Zarządzanie projektami</v>
      </c>
      <c r="B15" s="50" t="str">
        <f>IF(ISERR(FIND(B$4,NieStac!$R18))=FALSE,IF(ISERR(FIND(CONCATENATE(B$4,"+"),NieStac!$R18))=FALSE,IF(ISERR(FIND(CONCATENATE(B$4,"++"),NieStac!$R18))=FALSE,IF(ISERR(FIND(CONCATENATE(B$4,"+++"),NieStac!$R18))=FALSE,"+++","++"),"+")," ")," ")</f>
        <v/>
      </c>
      <c r="C15" s="50" t="str">
        <f>IF(ISERR(FIND(C$4,NieStac!$R18))=FALSE,IF(ISERR(FIND(CONCATENATE(C$4,"+"),NieStac!$R18))=FALSE,IF(ISERR(FIND(CONCATENATE(C$4,"++"),NieStac!$R18))=FALSE,IF(ISERR(FIND(CONCATENATE(C$4,"+++"),NieStac!$R18))=FALSE,"+++","++"),"+")," ")," ")</f>
        <v/>
      </c>
      <c r="D15" s="50" t="str">
        <f>IF(ISERR(FIND(D$4,NieStac!$R18))=FALSE,IF(ISERR(FIND(CONCATENATE(D$4,"+"),NieStac!$R18))=FALSE,IF(ISERR(FIND(CONCATENATE(D$4,"++"),NieStac!$R18))=FALSE,IF(ISERR(FIND(CONCATENATE(D$4,"+++"),NieStac!$R18))=FALSE,"+++","++"),"+")," ")," ")</f>
        <v/>
      </c>
      <c r="E15" s="50" t="str">
        <f>IF(ISERR(FIND(E$4,NieStac!$R18))=FALSE,IF(ISERR(FIND(CONCATENATE(E$4,"+"),NieStac!$R18))=FALSE,IF(ISERR(FIND(CONCATENATE(E$4,"++"),NieStac!$R18))=FALSE,IF(ISERR(FIND(CONCATENATE(E$4,"+++"),NieStac!$R18))=FALSE,"+++","++"),"+")," ")," ")</f>
        <v/>
      </c>
      <c r="F15" s="50" t="str">
        <f>IF(ISERR(FIND(F$4,NieStac!$R18))=FALSE,IF(ISERR(FIND(CONCATENATE(F$4,"+"),NieStac!$R18))=FALSE,IF(ISERR(FIND(CONCATENATE(F$4,"++"),NieStac!$R18))=FALSE,IF(ISERR(FIND(CONCATENATE(F$4,"+++"),NieStac!$R18))=FALSE,"+++","++"),"+")," ")," ")</f>
        <v/>
      </c>
      <c r="G15" s="50" t="str">
        <f>IF(ISERR(FIND(G$4,NieStac!$R18))=FALSE,IF(ISERR(FIND(CONCATENATE(G$4,"+"),NieStac!$R18))=FALSE,IF(ISERR(FIND(CONCATENATE(G$4,"++"),NieStac!$R18))=FALSE,IF(ISERR(FIND(CONCATENATE(G$4,"+++"),NieStac!$R18))=FALSE,"+++","++"),"+")," ")," ")</f>
        <v/>
      </c>
      <c r="H15" s="50" t="str">
        <f>IF(ISERR(FIND(H$4,NieStac!$R18))=FALSE,IF(ISERR(FIND(CONCATENATE(H$4,"+"),NieStac!$R18))=FALSE,IF(ISERR(FIND(CONCATENATE(H$4,"++"),NieStac!$R18))=FALSE,IF(ISERR(FIND(CONCATENATE(H$4,"+++"),NieStac!$R18))=FALSE,"+++","++"),"+")," ")," ")</f>
        <v/>
      </c>
      <c r="I15" s="50" t="str">
        <f>IF(ISERR(FIND(I$4,NieStac!$R18))=FALSE,IF(ISERR(FIND(CONCATENATE(I$4,"+"),NieStac!$R18))=FALSE,IF(ISERR(FIND(CONCATENATE(I$4,"++"),NieStac!$R18))=FALSE,IF(ISERR(FIND(CONCATENATE(I$4,"+++"),NieStac!$R18))=FALSE,"+++","++"),"+")," ")," ")</f>
        <v/>
      </c>
      <c r="J15" s="50" t="str">
        <f>IF(ISERR(FIND(J$4,NieStac!$R18))=FALSE,IF(ISERR(FIND(CONCATENATE(J$4,"+"),NieStac!$R18))=FALSE,IF(ISERR(FIND(CONCATENATE(J$4,"++"),NieStac!$R18))=FALSE,IF(ISERR(FIND(CONCATENATE(J$4,"+++"),NieStac!$R18))=FALSE,"+++","++"),"+")," ")," ")</f>
        <v/>
      </c>
      <c r="K15" s="50" t="str">
        <f>IF(ISERR(FIND(K$4,NieStac!$R18))=FALSE,IF(ISERR(FIND(CONCATENATE(K$4,"+"),NieStac!$R18))=FALSE,IF(ISERR(FIND(CONCATENATE(K$4,"++"),NieStac!$R18))=FALSE,IF(ISERR(FIND(CONCATENATE(K$4,"+++"),NieStac!$R18))=FALSE,"+++","++"),"+")," ")," ")</f>
        <v/>
      </c>
      <c r="L15" s="50" t="str">
        <f>IF(ISERR(FIND(L$4,NieStac!$R18))=FALSE,IF(ISERR(FIND(CONCATENATE(L$4,"+"),NieStac!$R18))=FALSE,IF(ISERR(FIND(CONCATENATE(L$4,"++"),NieStac!$R18))=FALSE,IF(ISERR(FIND(CONCATENATE(L$4,"+++"),NieStac!$R18))=FALSE,"+++","++"),"+")," ")," ")</f>
        <v/>
      </c>
      <c r="M15" s="50" t="str">
        <f>IF(ISERR(FIND(M$4,NieStac!$R18))=FALSE,IF(ISERR(FIND(CONCATENATE(M$4,"+"),NieStac!$R18))=FALSE,IF(ISERR(FIND(CONCATENATE(M$4,"++"),NieStac!$R18))=FALSE,IF(ISERR(FIND(CONCATENATE(M$4,"+++"),NieStac!$R18))=FALSE,"+++","++"),"+")," ")," ")</f>
        <v/>
      </c>
      <c r="N15" s="50" t="str">
        <f>IF(ISERR(FIND(N$4,NieStac!$R18))=FALSE,IF(ISERR(FIND(CONCATENATE(N$4,"+"),NieStac!$R18))=FALSE,IF(ISERR(FIND(CONCATENATE(N$4,"++"),NieStac!$R18))=FALSE,IF(ISERR(FIND(CONCATENATE(N$4,"+++"),NieStac!$R18))=FALSE,"+++","++"),"+")," ")," ")</f>
        <v/>
      </c>
      <c r="O15" s="50" t="str">
        <f>IF(ISERR(FIND(O$4,NieStac!$R18))=FALSE,IF(ISERR(FIND(CONCATENATE(O$4,"+"),NieStac!$R18))=FALSE,IF(ISERR(FIND(CONCATENATE(O$4,"++"),NieStac!$R18))=FALSE,IF(ISERR(FIND(CONCATENATE(O$4,"+++"),NieStac!$R18))=FALSE,"+++","++"),"+")," ")," ")</f>
        <v/>
      </c>
      <c r="P15" s="50" t="str">
        <f>IF(ISERR(FIND(P$4,NieStac!$R18))=FALSE,IF(ISERR(FIND(CONCATENATE(P$4,"+"),NieStac!$R18))=FALSE,IF(ISERR(FIND(CONCATENATE(P$4,"++"),NieStac!$R18))=FALSE,IF(ISERR(FIND(CONCATENATE(P$4,"+++"),NieStac!$R18))=FALSE,"+++","++"),"+")," ")," ")</f>
        <v/>
      </c>
      <c r="Q15" s="50" t="str">
        <f>IF(ISERR(FIND(Q$4,NieStac!$R18))=FALSE,IF(ISERR(FIND(CONCATENATE(Q$4,"+"),NieStac!$R18))=FALSE,IF(ISERR(FIND(CONCATENATE(Q$4,"++"),NieStac!$R18))=FALSE,IF(ISERR(FIND(CONCATENATE(Q$4,"+++"),NieStac!$R18))=FALSE,"+++","++"),"+")," ")," ")</f>
        <v/>
      </c>
      <c r="R15" s="50" t="str">
        <f>IF(ISERR(FIND(R$4,NieStac!$R18))=FALSE,IF(ISERR(FIND(CONCATENATE(R$4,"+"),NieStac!$R18))=FALSE,IF(ISERR(FIND(CONCATENATE(R$4,"++"),NieStac!$R18))=FALSE,IF(ISERR(FIND(CONCATENATE(R$4,"+++"),NieStac!$R18))=FALSE,"+++","++"),"+")," ")," ")</f>
        <v/>
      </c>
      <c r="S15" s="50" t="str">
        <f>IF(ISERR(FIND(S$4,NieStac!$R18))=FALSE,IF(ISERR(FIND(CONCATENATE(S$4,"+"),NieStac!$R18))=FALSE,IF(ISERR(FIND(CONCATENATE(S$4,"++"),NieStac!$R18))=FALSE,IF(ISERR(FIND(CONCATENATE(S$4,"+++"),NieStac!$R18))=FALSE,"+++","++"),"+")," ")," ")</f>
        <v/>
      </c>
      <c r="T15" s="50" t="str">
        <f>IF(ISERR(FIND(T$4,NieStac!$R18))=FALSE,IF(ISERR(FIND(CONCATENATE(T$4,"+"),NieStac!$R18))=FALSE,IF(ISERR(FIND(CONCATENATE(T$4,"++"),NieStac!$R18))=FALSE,IF(ISERR(FIND(CONCATENATE(T$4,"+++"),NieStac!$R18))=FALSE,"+++","++"),"+")," ")," ")</f>
        <v/>
      </c>
      <c r="U15" s="50" t="str">
        <f>IF(ISERR(FIND(U$4,NieStac!$R18))=FALSE,IF(ISERR(FIND(CONCATENATE(U$4,"+"),NieStac!$R18))=FALSE,IF(ISERR(FIND(CONCATENATE(U$4,"++"),NieStac!$R18))=FALSE,IF(ISERR(FIND(CONCATENATE(U$4,"+++"),NieStac!$R18))=FALSE,"+++","++"),"+")," ")," ")</f>
        <v/>
      </c>
      <c r="V15" s="50" t="str">
        <f>IF(ISERR(FIND(V$4,NieStac!$R18))=FALSE,IF(ISERR(FIND(CONCATENATE(V$4,"+"),NieStac!$R18))=FALSE,IF(ISERR(FIND(CONCATENATE(V$4,"++"),NieStac!$R18))=FALSE,IF(ISERR(FIND(CONCATENATE(V$4,"+++"),NieStac!$R18))=FALSE,"+++","++"),"+")," ")," ")</f>
        <v/>
      </c>
      <c r="W15" s="50" t="str">
        <f>IF(ISERR(FIND(W$4,NieStac!$R18))=FALSE,IF(ISERR(FIND(CONCATENATE(W$4,"+"),NieStac!$R18))=FALSE,IF(ISERR(FIND(CONCATENATE(W$4,"++"),NieStac!$R18))=FALSE,IF(ISERR(FIND(CONCATENATE(W$4,"+++"),NieStac!$R18))=FALSE,"+++","++"),"+")," ")," ")</f>
        <v/>
      </c>
      <c r="X15" s="50" t="str">
        <f>IF(ISERR(FIND(X$4,NieStac!$R18))=FALSE,IF(ISERR(FIND(CONCATENATE(X$4,"+"),NieStac!$R18))=FALSE,IF(ISERR(FIND(CONCATENATE(X$4,"++"),NieStac!$R18))=FALSE,IF(ISERR(FIND(CONCATENATE(X$4,"+++"),NieStac!$R18))=FALSE,"+++","++"),"+")," ")," ")</f>
        <v/>
      </c>
      <c r="Y15" s="50" t="str">
        <f>IF(ISERR(FIND(Y$4,NieStac!$R18))=FALSE,IF(ISERR(FIND(CONCATENATE(Y$4,"+"),NieStac!$R18))=FALSE,IF(ISERR(FIND(CONCATENATE(Y$4,"++"),NieStac!$R18))=FALSE,IF(ISERR(FIND(CONCATENATE(Y$4,"+++"),NieStac!$R18))=FALSE,"+++","++"),"+")," ")," ")</f>
        <v/>
      </c>
      <c r="Z15" s="50" t="str">
        <f>IF(ISERR(FIND(Z$4,NieStac!$R18))=FALSE,IF(ISERR(FIND(CONCATENATE(Z$4,"+"),NieStac!$R18))=FALSE,IF(ISERR(FIND(CONCATENATE(Z$4,"++"),NieStac!$R18))=FALSE,IF(ISERR(FIND(CONCATENATE(Z$4,"+++"),NieStac!$R18))=FALSE,"+++","++"),"+")," ")," ")</f>
        <v>++</v>
      </c>
      <c r="AA15" s="50" t="str">
        <f>IF(ISERR(FIND(AA$4,NieStac!$R18))=FALSE,IF(ISERR(FIND(CONCATENATE(AA$4,"+"),NieStac!$R18))=FALSE,IF(ISERR(FIND(CONCATENATE(AA$4,"++"),NieStac!$R18))=FALSE,IF(ISERR(FIND(CONCATENATE(AA$4,"+++"),NieStac!$R18))=FALSE,"+++","++"),"+")," ")," ")</f>
        <v/>
      </c>
      <c r="AB15" s="50" t="str">
        <f>IF(ISERR(FIND(AB$4,NieStac!$R18))=FALSE,IF(ISERR(FIND(CONCATENATE(AB$4,"+"),NieStac!$R18))=FALSE,IF(ISERR(FIND(CONCATENATE(AB$4,"++"),NieStac!$R18))=FALSE,IF(ISERR(FIND(CONCATENATE(AB$4,"+++"),NieStac!$R18))=FALSE,"+++","++"),"+")," ")," ")</f>
        <v>++</v>
      </c>
      <c r="AC15" s="50" t="str">
        <f>IF(ISERR(FIND(AC$4,NieStac!$R18))=FALSE,IF(ISERR(FIND(CONCATENATE(AC$4,"+"),NieStac!$R18))=FALSE,IF(ISERR(FIND(CONCATENATE(AC$4,"++"),NieStac!$R18))=FALSE,IF(ISERR(FIND(CONCATENATE(AC$4,"+++"),NieStac!$R18))=FALSE,"+++","++"),"+")," ")," ")</f>
        <v>+</v>
      </c>
      <c r="AD15" s="127" t="str">
        <f>NieStac!C18</f>
        <v>Przedmiot obieralny 1 - nauki społeczne: Zarządzanie mikro i małym przedsiębiorstwem / Zarządzanie projektami</v>
      </c>
      <c r="AE15" s="50" t="str">
        <f>IF(ISERR(FIND(AE$4,NieStac!$S18))=FALSE,IF(ISERR(FIND(CONCATENATE(AE$4,"+"),NieStac!$S18))=FALSE,IF(ISERR(FIND(CONCATENATE(AE$4,"++"),NieStac!$S18))=FALSE,IF(ISERR(FIND(CONCATENATE(AE$4,"+++"),NieStac!$S18))=FALSE,"+++","++"),"+")," ")," ")</f>
        <v/>
      </c>
      <c r="AF15" s="50" t="str">
        <f>IF(ISERR(FIND(AF$4,NieStac!$S18))=FALSE,IF(ISERR(FIND(CONCATENATE(AF$4,"+"),NieStac!$S18))=FALSE,IF(ISERR(FIND(CONCATENATE(AF$4,"++"),NieStac!$S18))=FALSE,IF(ISERR(FIND(CONCATENATE(AF$4,"+++"),NieStac!$S18))=FALSE,"+++","++"),"+")," ")," ")</f>
        <v/>
      </c>
      <c r="AG15" s="50" t="str">
        <f>IF(ISERR(FIND(AG$4,NieStac!$S18))=FALSE,IF(ISERR(FIND(CONCATENATE(AG$4,"+"),NieStac!$S18))=FALSE,IF(ISERR(FIND(CONCATENATE(AG$4,"++"),NieStac!$S18))=FALSE,IF(ISERR(FIND(CONCATENATE(AG$4,"+++"),NieStac!$S18))=FALSE,"+++","++"),"+")," ")," ")</f>
        <v/>
      </c>
      <c r="AH15" s="50" t="str">
        <f>IF(ISERR(FIND(AH$4,NieStac!$S18))=FALSE,IF(ISERR(FIND(CONCATENATE(AH$4,"+"),NieStac!$S18))=FALSE,IF(ISERR(FIND(CONCATENATE(AH$4,"++"),NieStac!$S18))=FALSE,IF(ISERR(FIND(CONCATENATE(AH$4,"+++"),NieStac!$S18))=FALSE,"+++","++"),"+")," ")," ")</f>
        <v/>
      </c>
      <c r="AI15" s="50" t="str">
        <f>IF(ISERR(FIND(AI$4,NieStac!$S18))=FALSE,IF(ISERR(FIND(CONCATENATE(AI$4,"+"),NieStac!$S18))=FALSE,IF(ISERR(FIND(CONCATENATE(AI$4,"++"),NieStac!$S18))=FALSE,IF(ISERR(FIND(CONCATENATE(AI$4,"+++"),NieStac!$S18))=FALSE,"+++","++"),"+")," ")," ")</f>
        <v/>
      </c>
      <c r="AJ15" s="50" t="str">
        <f>IF(ISERR(FIND(AJ$4,NieStac!$S18))=FALSE,IF(ISERR(FIND(CONCATENATE(AJ$4,"+"),NieStac!$S18))=FALSE,IF(ISERR(FIND(CONCATENATE(AJ$4,"++"),NieStac!$S18))=FALSE,IF(ISERR(FIND(CONCATENATE(AJ$4,"+++"),NieStac!$S18))=FALSE,"+++","++"),"+")," ")," ")</f>
        <v/>
      </c>
      <c r="AK15" s="50" t="str">
        <f>IF(ISERR(FIND(AK$4,NieStac!$S18))=FALSE,IF(ISERR(FIND(CONCATENATE(AK$4,"+"),NieStac!$S18))=FALSE,IF(ISERR(FIND(CONCATENATE(AK$4,"++"),NieStac!$S18))=FALSE,IF(ISERR(FIND(CONCATENATE(AK$4,"+++"),NieStac!$S18))=FALSE,"+++","++"),"+")," ")," ")</f>
        <v/>
      </c>
      <c r="AL15" s="50" t="str">
        <f>IF(ISERR(FIND(AL$4,NieStac!$S18))=FALSE,IF(ISERR(FIND(CONCATENATE(AL$4,"+"),NieStac!$S18))=FALSE,IF(ISERR(FIND(CONCATENATE(AL$4,"++"),NieStac!$S18))=FALSE,IF(ISERR(FIND(CONCATENATE(AL$4,"+++"),NieStac!$S18))=FALSE,"+++","++"),"+")," ")," ")</f>
        <v/>
      </c>
      <c r="AM15" s="50" t="str">
        <f>IF(ISERR(FIND(AM$4,NieStac!$S18))=FALSE,IF(ISERR(FIND(CONCATENATE(AM$4,"+"),NieStac!$S18))=FALSE,IF(ISERR(FIND(CONCATENATE(AM$4,"++"),NieStac!$S18))=FALSE,IF(ISERR(FIND(CONCATENATE(AM$4,"+++"),NieStac!$S18))=FALSE,"+++","++"),"+")," ")," ")</f>
        <v/>
      </c>
      <c r="AN15" s="50" t="str">
        <f>IF(ISERR(FIND(AN$4,NieStac!$S18))=FALSE,IF(ISERR(FIND(CONCATENATE(AN$4,"+"),NieStac!$S18))=FALSE,IF(ISERR(FIND(CONCATENATE(AN$4,"++"),NieStac!$S18))=FALSE,IF(ISERR(FIND(CONCATENATE(AN$4,"+++"),NieStac!$S18))=FALSE,"+++","++"),"+")," ")," ")</f>
        <v/>
      </c>
      <c r="AO15" s="50" t="str">
        <f>IF(ISERR(FIND(AO$4,NieStac!$S18))=FALSE,IF(ISERR(FIND(CONCATENATE(AO$4,"+"),NieStac!$S18))=FALSE,IF(ISERR(FIND(CONCATENATE(AO$4,"++"),NieStac!$S18))=FALSE,IF(ISERR(FIND(CONCATENATE(AO$4,"+++"),NieStac!$S18))=FALSE,"+++","++"),"+")," ")," ")</f>
        <v/>
      </c>
      <c r="AP15" s="50" t="str">
        <f>IF(ISERR(FIND(AP$4,NieStac!$S18))=FALSE,IF(ISERR(FIND(CONCATENATE(AP$4,"+"),NieStac!$S18))=FALSE,IF(ISERR(FIND(CONCATENATE(AP$4,"++"),NieStac!$S18))=FALSE,IF(ISERR(FIND(CONCATENATE(AP$4,"+++"),NieStac!$S18))=FALSE,"+++","++"),"+")," ")," ")</f>
        <v/>
      </c>
      <c r="AQ15" s="50" t="str">
        <f>IF(ISERR(FIND(AQ$4,NieStac!$S18))=FALSE,IF(ISERR(FIND(CONCATENATE(AQ$4,"+"),NieStac!$S18))=FALSE,IF(ISERR(FIND(CONCATENATE(AQ$4,"++"),NieStac!$S18))=FALSE,IF(ISERR(FIND(CONCATENATE(AQ$4,"+++"),NieStac!$S18))=FALSE,"+++","++"),"+")," ")," ")</f>
        <v/>
      </c>
      <c r="AR15" s="50" t="str">
        <f>IF(ISERR(FIND(AR$4,NieStac!$S18))=FALSE,IF(ISERR(FIND(CONCATENATE(AR$4,"+"),NieStac!$S18))=FALSE,IF(ISERR(FIND(CONCATENATE(AR$4,"++"),NieStac!$S18))=FALSE,IF(ISERR(FIND(CONCATENATE(AR$4,"+++"),NieStac!$S18))=FALSE,"+++","++"),"+")," ")," ")</f>
        <v/>
      </c>
      <c r="AS15" s="50" t="str">
        <f>IF(ISERR(FIND(AS$4,NieStac!$S18))=FALSE,IF(ISERR(FIND(CONCATENATE(AS$4,"+"),NieStac!$S18))=FALSE,IF(ISERR(FIND(CONCATENATE(AS$4,"++"),NieStac!$S18))=FALSE,IF(ISERR(FIND(CONCATENATE(AS$4,"+++"),NieStac!$S18))=FALSE,"+++","++"),"+")," ")," ")</f>
        <v/>
      </c>
      <c r="AT15" s="50" t="str">
        <f>IF(ISERR(FIND(AT$4,NieStac!$S18))=FALSE,IF(ISERR(FIND(CONCATENATE(AT$4,"+"),NieStac!$S18))=FALSE,IF(ISERR(FIND(CONCATENATE(AT$4,"++"),NieStac!$S18))=FALSE,IF(ISERR(FIND(CONCATENATE(AT$4,"+++"),NieStac!$S18))=FALSE,"+++","++"),"+")," ")," ")</f>
        <v/>
      </c>
      <c r="AU15" s="50" t="str">
        <f>IF(ISERR(FIND(AU$4,NieStac!$S18))=FALSE,IF(ISERR(FIND(CONCATENATE(AU$4,"+"),NieStac!$S18))=FALSE,IF(ISERR(FIND(CONCATENATE(AU$4,"++"),NieStac!$S18))=FALSE,IF(ISERR(FIND(CONCATENATE(AU$4,"+++"),NieStac!$S18))=FALSE,"+++","++"),"+")," ")," ")</f>
        <v/>
      </c>
      <c r="AV15" s="50" t="str">
        <f>IF(ISERR(FIND(AV$4,NieStac!$S18))=FALSE,IF(ISERR(FIND(CONCATENATE(AV$4,"+"),NieStac!$S18))=FALSE,IF(ISERR(FIND(CONCATENATE(AV$4,"++"),NieStac!$S18))=FALSE,IF(ISERR(FIND(CONCATENATE(AV$4,"+++"),NieStac!$S18))=FALSE,"+++","++"),"+")," ")," ")</f>
        <v/>
      </c>
      <c r="AW15" s="50" t="str">
        <f>IF(ISERR(FIND(AW$4,NieStac!$S18))=FALSE,IF(ISERR(FIND(CONCATENATE(AW$4,"+"),NieStac!$S18))=FALSE,IF(ISERR(FIND(CONCATENATE(AW$4,"++"),NieStac!$S18))=FALSE,IF(ISERR(FIND(CONCATENATE(AW$4,"+++"),NieStac!$S18))=FALSE,"+++","++"),"+")," ")," ")</f>
        <v/>
      </c>
      <c r="AX15" s="50" t="str">
        <f>IF(ISERR(FIND(AX$4,NieStac!$S18))=FALSE,IF(ISERR(FIND(CONCATENATE(AX$4,"+"),NieStac!$S18))=FALSE,IF(ISERR(FIND(CONCATENATE(AX$4,"++"),NieStac!$S18))=FALSE,IF(ISERR(FIND(CONCATENATE(AX$4,"+++"),NieStac!$S18))=FALSE,"+++","++"),"+")," ")," ")</f>
        <v>+</v>
      </c>
      <c r="AY15" s="50" t="str">
        <f>IF(ISERR(FIND(AY$4,NieStac!$S18))=FALSE,IF(ISERR(FIND(CONCATENATE(AY$4,"+"),NieStac!$S18))=FALSE,IF(ISERR(FIND(CONCATENATE(AY$4,"++"),NieStac!$S18))=FALSE,IF(ISERR(FIND(CONCATENATE(AY$4,"+++"),NieStac!$S18))=FALSE,"+++","++"),"+")," ")," ")</f>
        <v/>
      </c>
      <c r="AZ15" s="50" t="str">
        <f>IF(ISERR(FIND(AZ$4,NieStac!$S18))=FALSE,IF(ISERR(FIND(CONCATENATE(AZ$4,"+"),NieStac!$S18))=FALSE,IF(ISERR(FIND(CONCATENATE(AZ$4,"++"),NieStac!$S18))=FALSE,IF(ISERR(FIND(CONCATENATE(AZ$4,"+++"),NieStac!$S18))=FALSE,"+++","++"),"+")," ")," ")</f>
        <v/>
      </c>
      <c r="BA15" s="50" t="str">
        <f>IF(ISERR(FIND(BA$4,NieStac!$S18))=FALSE,IF(ISERR(FIND(CONCATENATE(BA$4,"+"),NieStac!$S18))=FALSE,IF(ISERR(FIND(CONCATENATE(BA$4,"++"),NieStac!$S18))=FALSE,IF(ISERR(FIND(CONCATENATE(BA$4,"+++"),NieStac!$S18))=FALSE,"+++","++"),"+")," ")," ")</f>
        <v/>
      </c>
      <c r="BB15" s="50" t="str">
        <f>IF(ISERR(FIND(BB$4,NieStac!$S18))=FALSE,IF(ISERR(FIND(CONCATENATE(BB$4,"+"),NieStac!$S18))=FALSE,IF(ISERR(FIND(CONCATENATE(BB$4,"++"),NieStac!$S18))=FALSE,IF(ISERR(FIND(CONCATENATE(BB$4,"+++"),NieStac!$S18))=FALSE,"+++","++"),"+")," ")," ")</f>
        <v/>
      </c>
      <c r="BC15" s="50" t="str">
        <f>IF(ISERR(FIND(BC$4,NieStac!$S18))=FALSE,IF(ISERR(FIND(CONCATENATE(BC$4,"+"),NieStac!$S18))=FALSE,IF(ISERR(FIND(CONCATENATE(BC$4,"++"),NieStac!$S18))=FALSE,IF(ISERR(FIND(CONCATENATE(BC$4,"+++"),NieStac!$S18))=FALSE,"+++","++"),"+")," ")," ")</f>
        <v/>
      </c>
      <c r="BD15" s="50" t="str">
        <f>IF(ISERR(FIND(BD$4,NieStac!$S18))=FALSE,IF(ISERR(FIND(CONCATENATE(BD$4,"+"),NieStac!$S18))=FALSE,IF(ISERR(FIND(CONCATENATE(BD$4,"++"),NieStac!$S18))=FALSE,IF(ISERR(FIND(CONCATENATE(BD$4,"+++"),NieStac!$S18))=FALSE,"+++","++"),"+")," ")," ")</f>
        <v/>
      </c>
      <c r="BE15" s="50" t="str">
        <f>IF(ISERR(FIND(BE$4,NieStac!$S18))=FALSE,IF(ISERR(FIND(CONCATENATE(BE$4,"+"),NieStac!$S18))=FALSE,IF(ISERR(FIND(CONCATENATE(BE$4,"++"),NieStac!$S18))=FALSE,IF(ISERR(FIND(CONCATENATE(BE$4,"+++"),NieStac!$S18))=FALSE,"+++","++"),"+")," ")," ")</f>
        <v/>
      </c>
      <c r="BF15" s="50" t="str">
        <f>IF(ISERR(FIND(BF$4,NieStac!$S18))=FALSE,IF(ISERR(FIND(CONCATENATE(BF$4,"+"),NieStac!$S18))=FALSE,IF(ISERR(FIND(CONCATENATE(BF$4,"++"),NieStac!$S18))=FALSE,IF(ISERR(FIND(CONCATENATE(BF$4,"+++"),NieStac!$S18))=FALSE,"+++","++"),"+")," ")," ")</f>
        <v/>
      </c>
      <c r="BG15" s="50" t="str">
        <f>IF(ISERR(FIND(BG$4,NieStac!$S18))=FALSE,IF(ISERR(FIND(CONCATENATE(BG$4,"+"),NieStac!$S18))=FALSE,IF(ISERR(FIND(CONCATENATE(BG$4,"++"),NieStac!$S18))=FALSE,IF(ISERR(FIND(CONCATENATE(BG$4,"+++"),NieStac!$S18))=FALSE,"+++","++"),"+")," ")," ")</f>
        <v/>
      </c>
      <c r="BH15" s="50" t="str">
        <f>IF(ISERR(FIND(BH$4,NieStac!$S18))=FALSE,IF(ISERR(FIND(CONCATENATE(BH$4,"+"),NieStac!$S18))=FALSE,IF(ISERR(FIND(CONCATENATE(BH$4,"++"),NieStac!$S18))=FALSE,IF(ISERR(FIND(CONCATENATE(BH$4,"+++"),NieStac!$S18))=FALSE,"+++","++"),"+")," ")," ")</f>
        <v>+</v>
      </c>
      <c r="BI15" s="50" t="str">
        <f>IF(ISERR(FIND(BI$4,NieStac!$S18))=FALSE,IF(ISERR(FIND(CONCATENATE(BI$4,"+"),NieStac!$S18))=FALSE,IF(ISERR(FIND(CONCATENATE(BI$4,"++"),NieStac!$S18))=FALSE,IF(ISERR(FIND(CONCATENATE(BI$4,"+++"),NieStac!$S18))=FALSE,"+++","++"),"+")," ")," ")</f>
        <v>+</v>
      </c>
      <c r="BJ15" s="127" t="str">
        <f>NieStac!C18</f>
        <v>Przedmiot obieralny 1 - nauki społeczne: Zarządzanie mikro i małym przedsiębiorstwem / Zarządzanie projektami</v>
      </c>
      <c r="BK15" s="50" t="str">
        <f>IF(ISERR(FIND(BK$4,NieStac!$T18))=FALSE,IF(ISERR(FIND(CONCATENATE(BK$4,"+"),NieStac!$T18))=FALSE,IF(ISERR(FIND(CONCATENATE(BK$4,"++"),NieStac!$T18))=FALSE,IF(ISERR(FIND(CONCATENATE(BK$4,"+++"),NieStac!$T18))=FALSE,"+++","++"),"+")," ")," ")</f>
        <v/>
      </c>
      <c r="BL15" s="50" t="str">
        <f>IF(ISERR(FIND(BL$4,NieStac!$T18))=FALSE,IF(ISERR(FIND(CONCATENATE(BL$4,"+"),NieStac!$T18))=FALSE,IF(ISERR(FIND(CONCATENATE(BL$4,"++"),NieStac!$T18))=FALSE,IF(ISERR(FIND(CONCATENATE(BL$4,"+++"),NieStac!$T18))=FALSE,"+++","++"),"+")," ")," ")</f>
        <v/>
      </c>
      <c r="BM15" s="50" t="str">
        <f>IF(ISERR(FIND(BM$4,NieStac!$T18))=FALSE,IF(ISERR(FIND(CONCATENATE(BM$4,"+"),NieStac!$T18))=FALSE,IF(ISERR(FIND(CONCATENATE(BM$4,"++"),NieStac!$T18))=FALSE,IF(ISERR(FIND(CONCATENATE(BM$4,"+++"),NieStac!$T18))=FALSE,"+++","++"),"+")," ")," ")</f>
        <v/>
      </c>
      <c r="BN15" s="50" t="str">
        <f>IF(ISERR(FIND(BN$4,NieStac!$T18))=FALSE,IF(ISERR(FIND(CONCATENATE(BN$4,"+"),NieStac!$T18))=FALSE,IF(ISERR(FIND(CONCATENATE(BN$4,"++"),NieStac!$T18))=FALSE,IF(ISERR(FIND(CONCATENATE(BN$4,"+++"),NieStac!$T18))=FALSE,"+++","++"),"+")," ")," ")</f>
        <v/>
      </c>
      <c r="BO15" s="50" t="str">
        <f>IF(ISERR(FIND(BO$4,NieStac!$T18))=FALSE,IF(ISERR(FIND(CONCATENATE(BO$4,"+"),NieStac!$T18))=FALSE,IF(ISERR(FIND(CONCATENATE(BO$4,"++"),NieStac!$T18))=FALSE,IF(ISERR(FIND(CONCATENATE(BO$4,"+++"),NieStac!$T18))=FALSE,"+++","++"),"+")," ")," ")</f>
        <v/>
      </c>
      <c r="BP15" s="50" t="str">
        <f>IF(ISERR(FIND(BP$4,NieStac!$T18))=FALSE,IF(ISERR(FIND(CONCATENATE(BP$4,"+"),NieStac!$T18))=FALSE,IF(ISERR(FIND(CONCATENATE(BP$4,"++"),NieStac!$T18))=FALSE,IF(ISERR(FIND(CONCATENATE(BP$4,"+++"),NieStac!$T18))=FALSE,"+++","++"),"+")," ")," ")</f>
        <v/>
      </c>
      <c r="BQ15" s="50" t="str">
        <f>IF(ISERR(FIND(BQ$4,NieStac!$T18))=FALSE,IF(ISERR(FIND(CONCATENATE(BQ$4,"+"),NieStac!$T18))=FALSE,IF(ISERR(FIND(CONCATENATE(BQ$4,"++"),NieStac!$T18))=FALSE,IF(ISERR(FIND(CONCATENATE(BQ$4,"+++"),NieStac!$T18))=FALSE,"+++","++"),"+")," ")," ")</f>
        <v/>
      </c>
    </row>
    <row r="16" spans="1:69" ht="44.45" hidden="1" customHeight="1">
      <c r="A16" s="10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27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127"/>
      <c r="BK16" s="50"/>
      <c r="BL16" s="50"/>
      <c r="BM16" s="50"/>
      <c r="BN16" s="50"/>
      <c r="BO16" s="50"/>
      <c r="BP16" s="50"/>
      <c r="BQ16" s="50"/>
    </row>
    <row r="17" spans="1:69" hidden="1">
      <c r="A17" s="104">
        <f>NieStac!C19</f>
        <v>0</v>
      </c>
      <c r="B17" s="50" t="str">
        <f>IF(ISERR(FIND(B$4,NieStac!$R19))=FALSE,IF(ISERR(FIND(CONCATENATE(B$4,"+"),NieStac!$R19))=FALSE,IF(ISERR(FIND(CONCATENATE(B$4,"++"),NieStac!$R19))=FALSE,IF(ISERR(FIND(CONCATENATE(B$4,"+++"),NieStac!$R19))=FALSE,"+++","++"),"+"),"-"),"-")</f>
        <v>-</v>
      </c>
      <c r="C17" s="50" t="str">
        <f>IF(ISERR(FIND(C$4,NieStac!$R19))=FALSE,IF(ISERR(FIND(CONCATENATE(C$4,"+"),NieStac!$R19))=FALSE,IF(ISERR(FIND(CONCATENATE(C$4,"++"),NieStac!$R19))=FALSE,IF(ISERR(FIND(CONCATENATE(C$4,"+++"),NieStac!$R19))=FALSE,"+++","++"),"+"),"-"),"-")</f>
        <v>-</v>
      </c>
      <c r="D17" s="50" t="str">
        <f>IF(ISERR(FIND(D$4,NieStac!$R19))=FALSE,IF(ISERR(FIND(CONCATENATE(D$4,"+"),NieStac!$R19))=FALSE,IF(ISERR(FIND(CONCATENATE(D$4,"++"),NieStac!$R19))=FALSE,IF(ISERR(FIND(CONCATENATE(D$4,"+++"),NieStac!$R19))=FALSE,"+++","++"),"+"),"-"),"-")</f>
        <v>-</v>
      </c>
      <c r="E17" s="50" t="str">
        <f>IF(ISERR(FIND(E$4,NieStac!$R19))=FALSE,IF(ISERR(FIND(CONCATENATE(E$4,"+"),NieStac!$R19))=FALSE,IF(ISERR(FIND(CONCATENATE(E$4,"++"),NieStac!$R19))=FALSE,IF(ISERR(FIND(CONCATENATE(E$4,"+++"),NieStac!$R19))=FALSE,"+++","++"),"+"),"-"),"-")</f>
        <v>-</v>
      </c>
      <c r="F17" s="50" t="str">
        <f>IF(ISERR(FIND(F$4,NieStac!$R19))=FALSE,IF(ISERR(FIND(CONCATENATE(F$4,"+"),NieStac!$R19))=FALSE,IF(ISERR(FIND(CONCATENATE(F$4,"++"),NieStac!$R19))=FALSE,IF(ISERR(FIND(CONCATENATE(F$4,"+++"),NieStac!$R19))=FALSE,"+++","++"),"+"),"-"),"-")</f>
        <v>-</v>
      </c>
      <c r="G17" s="50" t="str">
        <f>IF(ISERR(FIND(G$4,NieStac!$R19))=FALSE,IF(ISERR(FIND(CONCATENATE(G$4,"+"),NieStac!$R19))=FALSE,IF(ISERR(FIND(CONCATENATE(G$4,"++"),NieStac!$R19))=FALSE,IF(ISERR(FIND(CONCATENATE(G$4,"+++"),NieStac!$R19))=FALSE,"+++","++"),"+"),"-"),"-")</f>
        <v>-</v>
      </c>
      <c r="H17" s="50" t="str">
        <f>IF(ISERR(FIND(H$4,NieStac!$R19))=FALSE,IF(ISERR(FIND(CONCATENATE(H$4,"+"),NieStac!$R19))=FALSE,IF(ISERR(FIND(CONCATENATE(H$4,"++"),NieStac!$R19))=FALSE,IF(ISERR(FIND(CONCATENATE(H$4,"+++"),NieStac!$R19))=FALSE,"+++","++"),"+"),"-"),"-")</f>
        <v>-</v>
      </c>
      <c r="I17" s="50" t="str">
        <f>IF(ISERR(FIND(I$4,NieStac!$R19))=FALSE,IF(ISERR(FIND(CONCATENATE(I$4,"+"),NieStac!$R19))=FALSE,IF(ISERR(FIND(CONCATENATE(I$4,"++"),NieStac!$R19))=FALSE,IF(ISERR(FIND(CONCATENATE(I$4,"+++"),NieStac!$R19))=FALSE,"+++","++"),"+"),"-"),"-")</f>
        <v>-</v>
      </c>
      <c r="J17" s="50" t="str">
        <f>IF(ISERR(FIND(J$4,NieStac!$R19))=FALSE,IF(ISERR(FIND(CONCATENATE(J$4,"+"),NieStac!$R19))=FALSE,IF(ISERR(FIND(CONCATENATE(J$4,"++"),NieStac!$R19))=FALSE,IF(ISERR(FIND(CONCATENATE(J$4,"+++"),NieStac!$R19))=FALSE,"+++","++"),"+"),"-"),"-")</f>
        <v>-</v>
      </c>
      <c r="K17" s="50" t="str">
        <f>IF(ISERR(FIND(K$4,NieStac!$R19))=FALSE,IF(ISERR(FIND(CONCATENATE(K$4,"+"),NieStac!$R19))=FALSE,IF(ISERR(FIND(CONCATENATE(K$4,"++"),NieStac!$R19))=FALSE,IF(ISERR(FIND(CONCATENATE(K$4,"+++"),NieStac!$R19))=FALSE,"+++","++"),"+"),"-"),"-")</f>
        <v>-</v>
      </c>
      <c r="L17" s="50" t="str">
        <f>IF(ISERR(FIND(L$4,NieStac!$R19))=FALSE,IF(ISERR(FIND(CONCATENATE(L$4,"+"),NieStac!$R19))=FALSE,IF(ISERR(FIND(CONCATENATE(L$4,"++"),NieStac!$R19))=FALSE,IF(ISERR(FIND(CONCATENATE(L$4,"+++"),NieStac!$R19))=FALSE,"+++","++"),"+"),"-"),"-")</f>
        <v>-</v>
      </c>
      <c r="M17" s="50" t="str">
        <f>IF(ISERR(FIND(M$4,NieStac!$R19))=FALSE,IF(ISERR(FIND(CONCATENATE(M$4,"+"),NieStac!$R19))=FALSE,IF(ISERR(FIND(CONCATENATE(M$4,"++"),NieStac!$R19))=FALSE,IF(ISERR(FIND(CONCATENATE(M$4,"+++"),NieStac!$R19))=FALSE,"+++","++"),"+"),"-"),"-")</f>
        <v>-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27">
        <f>NieStac!C19</f>
        <v>0</v>
      </c>
      <c r="AE17" s="50" t="str">
        <f>IF(ISERR(FIND(AE$4,NieStac!$S19))=FALSE,IF(ISERR(FIND(CONCATENATE(AE$4,"+"),NieStac!$S19))=FALSE,IF(ISERR(FIND(CONCATENATE(AE$4,"++"),NieStac!$S19))=FALSE,IF(ISERR(FIND(CONCATENATE(AE$4,"+++"),NieStac!$S19))=FALSE,"+++","++"),"+"),"-"),"-")</f>
        <v>-</v>
      </c>
      <c r="AF17" s="50" t="str">
        <f>IF(ISERR(FIND(AF$4,NieStac!$S19))=FALSE,IF(ISERR(FIND(CONCATENATE(AF$4,"+"),NieStac!$S19))=FALSE,IF(ISERR(FIND(CONCATENATE(AF$4,"++"),NieStac!$S19))=FALSE,IF(ISERR(FIND(CONCATENATE(AF$4,"+++"),NieStac!$S19))=FALSE,"+++","++"),"+"),"-"),"-")</f>
        <v>-</v>
      </c>
      <c r="AG17" s="50" t="str">
        <f>IF(ISERR(FIND(AG$4,NieStac!$S19))=FALSE,IF(ISERR(FIND(CONCATENATE(AG$4,"+"),NieStac!$S19))=FALSE,IF(ISERR(FIND(CONCATENATE(AG$4,"++"),NieStac!$S19))=FALSE,IF(ISERR(FIND(CONCATENATE(AG$4,"+++"),NieStac!$S19))=FALSE,"+++","++"),"+"),"-"),"-")</f>
        <v>-</v>
      </c>
      <c r="AH17" s="50" t="str">
        <f>IF(ISERR(FIND(AH$4,NieStac!$S19))=FALSE,IF(ISERR(FIND(CONCATENATE(AH$4,"+"),NieStac!$S19))=FALSE,IF(ISERR(FIND(CONCATENATE(AH$4,"++"),NieStac!$S19))=FALSE,IF(ISERR(FIND(CONCATENATE(AH$4,"+++"),NieStac!$S19))=FALSE,"+++","++"),"+"),"-"),"-")</f>
        <v>-</v>
      </c>
      <c r="AI17" s="50" t="str">
        <f>IF(ISERR(FIND(AI$4,NieStac!$S19))=FALSE,IF(ISERR(FIND(CONCATENATE(AI$4,"+"),NieStac!$S19))=FALSE,IF(ISERR(FIND(CONCATENATE(AI$4,"++"),NieStac!$S19))=FALSE,IF(ISERR(FIND(CONCATENATE(AI$4,"+++"),NieStac!$S19))=FALSE,"+++","++"),"+"),"-"),"-")</f>
        <v>-</v>
      </c>
      <c r="AJ17" s="50" t="str">
        <f>IF(ISERR(FIND(AJ$4,NieStac!$S19))=FALSE,IF(ISERR(FIND(CONCATENATE(AJ$4,"+"),NieStac!$S19))=FALSE,IF(ISERR(FIND(CONCATENATE(AJ$4,"++"),NieStac!$S19))=FALSE,IF(ISERR(FIND(CONCATENATE(AJ$4,"+++"),NieStac!$S19))=FALSE,"+++","++"),"+"),"-"),"-")</f>
        <v>-</v>
      </c>
      <c r="AK17" s="50" t="str">
        <f>IF(ISERR(FIND(AK$4,NieStac!$S19))=FALSE,IF(ISERR(FIND(CONCATENATE(AK$4,"+"),NieStac!$S19))=FALSE,IF(ISERR(FIND(CONCATENATE(AK$4,"++"),NieStac!$S19))=FALSE,IF(ISERR(FIND(CONCATENATE(AK$4,"+++"),NieStac!$S19))=FALSE,"+++","++"),"+"),"-"),"-")</f>
        <v>-</v>
      </c>
      <c r="AL17" s="50" t="str">
        <f>IF(ISERR(FIND(AL$4,NieStac!$S19))=FALSE,IF(ISERR(FIND(CONCATENATE(AL$4,"+"),NieStac!$S19))=FALSE,IF(ISERR(FIND(CONCATENATE(AL$4,"++"),NieStac!$S19))=FALSE,IF(ISERR(FIND(CONCATENATE(AL$4,"+++"),NieStac!$S19))=FALSE,"+++","++"),"+"),"-"),"-")</f>
        <v>-</v>
      </c>
      <c r="AM17" s="50" t="str">
        <f>IF(ISERR(FIND(AM$4,NieStac!$S19))=FALSE,IF(ISERR(FIND(CONCATENATE(AM$4,"+"),NieStac!$S19))=FALSE,IF(ISERR(FIND(CONCATENATE(AM$4,"++"),NieStac!$S19))=FALSE,IF(ISERR(FIND(CONCATENATE(AM$4,"+++"),NieStac!$S19))=FALSE,"+++","++"),"+"),"-"),"-")</f>
        <v>-</v>
      </c>
      <c r="AN17" s="50" t="str">
        <f>IF(ISERR(FIND(AN$4,NieStac!$S19))=FALSE,IF(ISERR(FIND(CONCATENATE(AN$4,"+"),NieStac!$S19))=FALSE,IF(ISERR(FIND(CONCATENATE(AN$4,"++"),NieStac!$S19))=FALSE,IF(ISERR(FIND(CONCATENATE(AN$4,"+++"),NieStac!$S19))=FALSE,"+++","++"),"+"),"-"),"-")</f>
        <v>-</v>
      </c>
      <c r="AO17" s="50" t="str">
        <f>IF(ISERR(FIND(AO$4,NieStac!$S19))=FALSE,IF(ISERR(FIND(CONCATENATE(AO$4,"+"),NieStac!$S19))=FALSE,IF(ISERR(FIND(CONCATENATE(AO$4,"++"),NieStac!$S19))=FALSE,IF(ISERR(FIND(CONCATENATE(AO$4,"+++"),NieStac!$S19))=FALSE,"+++","++"),"+"),"-"),"-")</f>
        <v>-</v>
      </c>
      <c r="AP17" s="50" t="str">
        <f>IF(ISERR(FIND(AP$4,NieStac!$S19))=FALSE,IF(ISERR(FIND(CONCATENATE(AP$4,"+"),NieStac!$S19))=FALSE,IF(ISERR(FIND(CONCATENATE(AP$4,"++"),NieStac!$S19))=FALSE,IF(ISERR(FIND(CONCATENATE(AP$4,"+++"),NieStac!$S19))=FALSE,"+++","++"),"+"),"-"),"-")</f>
        <v>-</v>
      </c>
      <c r="AQ17" s="50" t="str">
        <f>IF(ISERR(FIND(AQ$4,NieStac!$S19))=FALSE,IF(ISERR(FIND(CONCATENATE(AQ$4,"+"),NieStac!$S19))=FALSE,IF(ISERR(FIND(CONCATENATE(AQ$4,"++"),NieStac!$S19))=FALSE,IF(ISERR(FIND(CONCATENATE(AQ$4,"+++"),NieStac!$S19))=FALSE,"+++","++"),"+"),"-"),"-")</f>
        <v>-</v>
      </c>
      <c r="AR17" s="50" t="str">
        <f>IF(ISERR(FIND(AR$4,NieStac!$S19))=FALSE,IF(ISERR(FIND(CONCATENATE(AR$4,"+"),NieStac!$S19))=FALSE,IF(ISERR(FIND(CONCATENATE(AR$4,"++"),NieStac!$S19))=FALSE,IF(ISERR(FIND(CONCATENATE(AR$4,"+++"),NieStac!$S19))=FALSE,"+++","++"),"+"),"-"),"-")</f>
        <v>-</v>
      </c>
      <c r="AS17" s="50"/>
      <c r="AT17" s="50"/>
      <c r="AU17" s="50"/>
      <c r="AV17" s="50"/>
      <c r="AW17" s="50"/>
      <c r="AX17" s="50"/>
      <c r="AY17" s="50"/>
      <c r="AZ17" s="50"/>
      <c r="BA17" s="50" t="str">
        <f>IF(ISERR(FIND(BA$4,NieStac!$S19))=FALSE,IF(ISERR(FIND(CONCATENATE(BA$4,"+"),NieStac!$S19))=FALSE,IF(ISERR(FIND(CONCATENATE(BA$4,"++"),NieStac!$S19))=FALSE,IF(ISERR(FIND(CONCATENATE(BA$4,"+++"),NieStac!$S19))=FALSE,"+++","++"),"+"),"-"),"-")</f>
        <v>-</v>
      </c>
      <c r="BB17" s="50" t="str">
        <f>IF(ISERR(FIND(BB$4,NieStac!$S19))=FALSE,IF(ISERR(FIND(CONCATENATE(BB$4,"+"),NieStac!$S19))=FALSE,IF(ISERR(FIND(CONCATENATE(BB$4,"++"),NieStac!$S19))=FALSE,IF(ISERR(FIND(CONCATENATE(BB$4,"+++"),NieStac!$S19))=FALSE,"+++","++"),"+"),"-"),"-")</f>
        <v>-</v>
      </c>
      <c r="BC17" s="50" t="str">
        <f>IF(ISERR(FIND(BC$4,NieStac!$S19))=FALSE,IF(ISERR(FIND(CONCATENATE(BC$4,"+"),NieStac!$S19))=FALSE,IF(ISERR(FIND(CONCATENATE(BC$4,"++"),NieStac!$S19))=FALSE,IF(ISERR(FIND(CONCATENATE(BC$4,"+++"),NieStac!$S19))=FALSE,"+++","++"),"+"),"-"),"-")</f>
        <v>-</v>
      </c>
      <c r="BD17" s="50" t="str">
        <f>IF(ISERR(FIND(BD$4,NieStac!$S19))=FALSE,IF(ISERR(FIND(CONCATENATE(BD$4,"+"),NieStac!$S19))=FALSE,IF(ISERR(FIND(CONCATENATE(BD$4,"++"),NieStac!$S19))=FALSE,IF(ISERR(FIND(CONCATENATE(BD$4,"+++"),NieStac!$S19))=FALSE,"+++","++"),"+"),"-"),"-")</f>
        <v>-</v>
      </c>
      <c r="BE17" s="50" t="str">
        <f>IF(ISERR(FIND(BE$4,NieStac!$S19))=FALSE,IF(ISERR(FIND(CONCATENATE(BE$4,"+"),NieStac!$S19))=FALSE,IF(ISERR(FIND(CONCATENATE(BE$4,"++"),NieStac!$S19))=FALSE,IF(ISERR(FIND(CONCATENATE(BE$4,"+++"),NieStac!$S19))=FALSE,"+++","++"),"+"),"-"),"-")</f>
        <v>-</v>
      </c>
      <c r="BF17" s="50" t="str">
        <f>IF(ISERR(FIND(BF$4,NieStac!$S19))=FALSE,IF(ISERR(FIND(CONCATENATE(BF$4,"+"),NieStac!$S19))=FALSE,IF(ISERR(FIND(CONCATENATE(BF$4,"++"),NieStac!$S19))=FALSE,IF(ISERR(FIND(CONCATENATE(BF$4,"+++"),NieStac!$S19))=FALSE,"+++","++"),"+"),"-"),"-")</f>
        <v>-</v>
      </c>
      <c r="BG17" s="50" t="str">
        <f>IF(ISERR(FIND(BG$4,NieStac!$S19))=FALSE,IF(ISERR(FIND(CONCATENATE(BG$4,"+"),NieStac!$S19))=FALSE,IF(ISERR(FIND(CONCATENATE(BG$4,"++"),NieStac!$S19))=FALSE,IF(ISERR(FIND(CONCATENATE(BG$4,"+++"),NieStac!$S19))=FALSE,"+++","++"),"+"),"-"),"-")</f>
        <v>-</v>
      </c>
      <c r="BH17" s="50" t="str">
        <f>IF(ISERR(FIND(BH$4,NieStac!$S19))=FALSE,IF(ISERR(FIND(CONCATENATE(BH$4,"+"),NieStac!$S19))=FALSE,IF(ISERR(FIND(CONCATENATE(BH$4,"++"),NieStac!$S19))=FALSE,IF(ISERR(FIND(CONCATENATE(BH$4,"+++"),NieStac!$S19))=FALSE,"+++","++"),"+"),"-"),"-")</f>
        <v>-</v>
      </c>
      <c r="BI17" s="50" t="str">
        <f>IF(ISERR(FIND(BI$4,NieStac!$S19))=FALSE,IF(ISERR(FIND(CONCATENATE(BI$4,"+"),NieStac!$S19))=FALSE,IF(ISERR(FIND(CONCATENATE(BI$4,"++"),NieStac!$S19))=FALSE,IF(ISERR(FIND(CONCATENATE(BI$4,"+++"),NieStac!$S19))=FALSE,"+++","++"),"+"),"-"),"-")</f>
        <v>-</v>
      </c>
      <c r="BJ17" s="127">
        <f>NieStac!C19</f>
        <v>0</v>
      </c>
      <c r="BK17" s="50" t="str">
        <f>IF(ISERR(FIND(BK$4,NieStac!$T19))=FALSE,IF(ISERR(FIND(CONCATENATE(BK$4,"+"),NieStac!$T19))=FALSE,IF(ISERR(FIND(CONCATENATE(BK$4,"++"),NieStac!$T19))=FALSE,IF(ISERR(FIND(CONCATENATE(BK$4,"+++"),NieStac!$T19))=FALSE,"+++","++"),"+"),"-"),"-")</f>
        <v>-</v>
      </c>
      <c r="BL17" s="50" t="str">
        <f>IF(ISERR(FIND(BL$4,NieStac!$T19))=FALSE,IF(ISERR(FIND(CONCATENATE(BL$4,"+"),NieStac!$T19))=FALSE,IF(ISERR(FIND(CONCATENATE(BL$4,"++"),NieStac!$T19))=FALSE,IF(ISERR(FIND(CONCATENATE(BL$4,"+++"),NieStac!$T19))=FALSE,"+++","++"),"+"),"-"),"-")</f>
        <v>-</v>
      </c>
      <c r="BM17" s="50" t="str">
        <f>IF(ISERR(FIND(BM$4,NieStac!$T19))=FALSE,IF(ISERR(FIND(CONCATENATE(BM$4,"+"),NieStac!$T19))=FALSE,IF(ISERR(FIND(CONCATENATE(BM$4,"++"),NieStac!$T19))=FALSE,IF(ISERR(FIND(CONCATENATE(BM$4,"+++"),NieStac!$T19))=FALSE,"+++","++"),"+"),"-"),"-")</f>
        <v>-</v>
      </c>
      <c r="BN17" s="50" t="str">
        <f>IF(ISERR(FIND(BN$4,NieStac!$T19))=FALSE,IF(ISERR(FIND(CONCATENATE(BN$4,"+"),NieStac!$T19))=FALSE,IF(ISERR(FIND(CONCATENATE(BN$4,"++"),NieStac!$T19))=FALSE,IF(ISERR(FIND(CONCATENATE(BN$4,"+++"),NieStac!$T19))=FALSE,"+++","++"),"+"),"-"),"-")</f>
        <v>-</v>
      </c>
      <c r="BO17" s="50" t="str">
        <f>IF(ISERR(FIND(BO$4,NieStac!$T19))=FALSE,IF(ISERR(FIND(CONCATENATE(BO$4,"+"),NieStac!$T19))=FALSE,IF(ISERR(FIND(CONCATENATE(BO$4,"++"),NieStac!$T19))=FALSE,IF(ISERR(FIND(CONCATENATE(BO$4,"+++"),NieStac!$T19))=FALSE,"+++","++"),"+"),"-"),"-")</f>
        <v>-</v>
      </c>
      <c r="BP17" s="50" t="str">
        <f>IF(ISERR(FIND(BP$4,NieStac!$T19))=FALSE,IF(ISERR(FIND(CONCATENATE(BP$4,"+"),NieStac!$T19))=FALSE,IF(ISERR(FIND(CONCATENATE(BP$4,"++"),NieStac!$T19))=FALSE,IF(ISERR(FIND(CONCATENATE(BP$4,"+++"),NieStac!$T19))=FALSE,"+++","++"),"+"),"-"),"-")</f>
        <v>-</v>
      </c>
      <c r="BQ17" s="50" t="str">
        <f>IF(ISERR(FIND(BQ$4,NieStac!$T19))=FALSE,IF(ISERR(FIND(CONCATENATE(BQ$4,"+"),NieStac!$T19))=FALSE,IF(ISERR(FIND(CONCATENATE(BQ$4,"++"),NieStac!$T19))=FALSE,IF(ISERR(FIND(CONCATENATE(BQ$4,"+++"),NieStac!$T19))=FALSE,"+++","++"),"+"),"-"),"-")</f>
        <v>-</v>
      </c>
    </row>
    <row r="18" spans="1:69" hidden="1">
      <c r="A18" s="104">
        <f>NieStac!C20</f>
        <v>0</v>
      </c>
      <c r="B18" s="50" t="str">
        <f>IF(ISERR(FIND(B$4,NieStac!$R20))=FALSE,IF(ISERR(FIND(CONCATENATE(B$4,"+"),NieStac!$R20))=FALSE,IF(ISERR(FIND(CONCATENATE(B$4,"++"),NieStac!$R20))=FALSE,IF(ISERR(FIND(CONCATENATE(B$4,"+++"),NieStac!$R20))=FALSE,"+++","++"),"+"),"-"),"-")</f>
        <v>-</v>
      </c>
      <c r="C18" s="50" t="str">
        <f>IF(ISERR(FIND(C$4,NieStac!$R20))=FALSE,IF(ISERR(FIND(CONCATENATE(C$4,"+"),NieStac!$R20))=FALSE,IF(ISERR(FIND(CONCATENATE(C$4,"++"),NieStac!$R20))=FALSE,IF(ISERR(FIND(CONCATENATE(C$4,"+++"),NieStac!$R20))=FALSE,"+++","++"),"+"),"-"),"-")</f>
        <v>-</v>
      </c>
      <c r="D18" s="50" t="str">
        <f>IF(ISERR(FIND(D$4,NieStac!$R20))=FALSE,IF(ISERR(FIND(CONCATENATE(D$4,"+"),NieStac!$R20))=FALSE,IF(ISERR(FIND(CONCATENATE(D$4,"++"),NieStac!$R20))=FALSE,IF(ISERR(FIND(CONCATENATE(D$4,"+++"),NieStac!$R20))=FALSE,"+++","++"),"+"),"-"),"-")</f>
        <v>-</v>
      </c>
      <c r="E18" s="50" t="str">
        <f>IF(ISERR(FIND(E$4,NieStac!$R20))=FALSE,IF(ISERR(FIND(CONCATENATE(E$4,"+"),NieStac!$R20))=FALSE,IF(ISERR(FIND(CONCATENATE(E$4,"++"),NieStac!$R20))=FALSE,IF(ISERR(FIND(CONCATENATE(E$4,"+++"),NieStac!$R20))=FALSE,"+++","++"),"+"),"-"),"-")</f>
        <v>-</v>
      </c>
      <c r="F18" s="50" t="str">
        <f>IF(ISERR(FIND(F$4,NieStac!$R20))=FALSE,IF(ISERR(FIND(CONCATENATE(F$4,"+"),NieStac!$R20))=FALSE,IF(ISERR(FIND(CONCATENATE(F$4,"++"),NieStac!$R20))=FALSE,IF(ISERR(FIND(CONCATENATE(F$4,"+++"),NieStac!$R20))=FALSE,"+++","++"),"+"),"-"),"-")</f>
        <v>-</v>
      </c>
      <c r="G18" s="50" t="str">
        <f>IF(ISERR(FIND(G$4,NieStac!$R20))=FALSE,IF(ISERR(FIND(CONCATENATE(G$4,"+"),NieStac!$R20))=FALSE,IF(ISERR(FIND(CONCATENATE(G$4,"++"),NieStac!$R20))=FALSE,IF(ISERR(FIND(CONCATENATE(G$4,"+++"),NieStac!$R20))=FALSE,"+++","++"),"+"),"-"),"-")</f>
        <v>-</v>
      </c>
      <c r="H18" s="50" t="str">
        <f>IF(ISERR(FIND(H$4,NieStac!$R20))=FALSE,IF(ISERR(FIND(CONCATENATE(H$4,"+"),NieStac!$R20))=FALSE,IF(ISERR(FIND(CONCATENATE(H$4,"++"),NieStac!$R20))=FALSE,IF(ISERR(FIND(CONCATENATE(H$4,"+++"),NieStac!$R20))=FALSE,"+++","++"),"+"),"-"),"-")</f>
        <v>-</v>
      </c>
      <c r="I18" s="50" t="str">
        <f>IF(ISERR(FIND(I$4,NieStac!$R20))=FALSE,IF(ISERR(FIND(CONCATENATE(I$4,"+"),NieStac!$R20))=FALSE,IF(ISERR(FIND(CONCATENATE(I$4,"++"),NieStac!$R20))=FALSE,IF(ISERR(FIND(CONCATENATE(I$4,"+++"),NieStac!$R20))=FALSE,"+++","++"),"+"),"-"),"-")</f>
        <v>-</v>
      </c>
      <c r="J18" s="50" t="str">
        <f>IF(ISERR(FIND(J$4,NieStac!$R20))=FALSE,IF(ISERR(FIND(CONCATENATE(J$4,"+"),NieStac!$R20))=FALSE,IF(ISERR(FIND(CONCATENATE(J$4,"++"),NieStac!$R20))=FALSE,IF(ISERR(FIND(CONCATENATE(J$4,"+++"),NieStac!$R20))=FALSE,"+++","++"),"+"),"-"),"-")</f>
        <v>-</v>
      </c>
      <c r="K18" s="50" t="str">
        <f>IF(ISERR(FIND(K$4,NieStac!$R20))=FALSE,IF(ISERR(FIND(CONCATENATE(K$4,"+"),NieStac!$R20))=FALSE,IF(ISERR(FIND(CONCATENATE(K$4,"++"),NieStac!$R20))=FALSE,IF(ISERR(FIND(CONCATENATE(K$4,"+++"),NieStac!$R20))=FALSE,"+++","++"),"+"),"-"),"-")</f>
        <v>-</v>
      </c>
      <c r="L18" s="50" t="str">
        <f>IF(ISERR(FIND(L$4,NieStac!$R20))=FALSE,IF(ISERR(FIND(CONCATENATE(L$4,"+"),NieStac!$R20))=FALSE,IF(ISERR(FIND(CONCATENATE(L$4,"++"),NieStac!$R20))=FALSE,IF(ISERR(FIND(CONCATENATE(L$4,"+++"),NieStac!$R20))=FALSE,"+++","++"),"+"),"-"),"-")</f>
        <v>-</v>
      </c>
      <c r="M18" s="50" t="str">
        <f>IF(ISERR(FIND(M$4,NieStac!$R20))=FALSE,IF(ISERR(FIND(CONCATENATE(M$4,"+"),NieStac!$R20))=FALSE,IF(ISERR(FIND(CONCATENATE(M$4,"++"),NieStac!$R20))=FALSE,IF(ISERR(FIND(CONCATENATE(M$4,"+++"),NieStac!$R20))=FALSE,"+++","++"),"+"),"-"),"-")</f>
        <v>-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27">
        <f>NieStac!C20</f>
        <v>0</v>
      </c>
      <c r="AE18" s="50" t="str">
        <f>IF(ISERR(FIND(AE$4,NieStac!$S20))=FALSE,IF(ISERR(FIND(CONCATENATE(AE$4,"+"),NieStac!$S20))=FALSE,IF(ISERR(FIND(CONCATENATE(AE$4,"++"),NieStac!$S20))=FALSE,IF(ISERR(FIND(CONCATENATE(AE$4,"+++"),NieStac!$S20))=FALSE,"+++","++"),"+"),"-"),"-")</f>
        <v>-</v>
      </c>
      <c r="AF18" s="50" t="str">
        <f>IF(ISERR(FIND(AF$4,NieStac!$S20))=FALSE,IF(ISERR(FIND(CONCATENATE(AF$4,"+"),NieStac!$S20))=FALSE,IF(ISERR(FIND(CONCATENATE(AF$4,"++"),NieStac!$S20))=FALSE,IF(ISERR(FIND(CONCATENATE(AF$4,"+++"),NieStac!$S20))=FALSE,"+++","++"),"+"),"-"),"-")</f>
        <v>-</v>
      </c>
      <c r="AG18" s="50" t="str">
        <f>IF(ISERR(FIND(AG$4,NieStac!$S20))=FALSE,IF(ISERR(FIND(CONCATENATE(AG$4,"+"),NieStac!$S20))=FALSE,IF(ISERR(FIND(CONCATENATE(AG$4,"++"),NieStac!$S20))=FALSE,IF(ISERR(FIND(CONCATENATE(AG$4,"+++"),NieStac!$S20))=FALSE,"+++","++"),"+"),"-"),"-")</f>
        <v>-</v>
      </c>
      <c r="AH18" s="50" t="str">
        <f>IF(ISERR(FIND(AH$4,NieStac!$S20))=FALSE,IF(ISERR(FIND(CONCATENATE(AH$4,"+"),NieStac!$S20))=FALSE,IF(ISERR(FIND(CONCATENATE(AH$4,"++"),NieStac!$S20))=FALSE,IF(ISERR(FIND(CONCATENATE(AH$4,"+++"),NieStac!$S20))=FALSE,"+++","++"),"+"),"-"),"-")</f>
        <v>-</v>
      </c>
      <c r="AI18" s="50" t="str">
        <f>IF(ISERR(FIND(AI$4,NieStac!$S20))=FALSE,IF(ISERR(FIND(CONCATENATE(AI$4,"+"),NieStac!$S20))=FALSE,IF(ISERR(FIND(CONCATENATE(AI$4,"++"),NieStac!$S20))=FALSE,IF(ISERR(FIND(CONCATENATE(AI$4,"+++"),NieStac!$S20))=FALSE,"+++","++"),"+"),"-"),"-")</f>
        <v>-</v>
      </c>
      <c r="AJ18" s="50" t="str">
        <f>IF(ISERR(FIND(AJ$4,NieStac!$S20))=FALSE,IF(ISERR(FIND(CONCATENATE(AJ$4,"+"),NieStac!$S20))=FALSE,IF(ISERR(FIND(CONCATENATE(AJ$4,"++"),NieStac!$S20))=FALSE,IF(ISERR(FIND(CONCATENATE(AJ$4,"+++"),NieStac!$S20))=FALSE,"+++","++"),"+"),"-"),"-")</f>
        <v>-</v>
      </c>
      <c r="AK18" s="50" t="str">
        <f>IF(ISERR(FIND(AK$4,NieStac!$S20))=FALSE,IF(ISERR(FIND(CONCATENATE(AK$4,"+"),NieStac!$S20))=FALSE,IF(ISERR(FIND(CONCATENATE(AK$4,"++"),NieStac!$S20))=FALSE,IF(ISERR(FIND(CONCATENATE(AK$4,"+++"),NieStac!$S20))=FALSE,"+++","++"),"+"),"-"),"-")</f>
        <v>-</v>
      </c>
      <c r="AL18" s="50" t="str">
        <f>IF(ISERR(FIND(AL$4,NieStac!$S20))=FALSE,IF(ISERR(FIND(CONCATENATE(AL$4,"+"),NieStac!$S20))=FALSE,IF(ISERR(FIND(CONCATENATE(AL$4,"++"),NieStac!$S20))=FALSE,IF(ISERR(FIND(CONCATENATE(AL$4,"+++"),NieStac!$S20))=FALSE,"+++","++"),"+"),"-"),"-")</f>
        <v>-</v>
      </c>
      <c r="AM18" s="50" t="str">
        <f>IF(ISERR(FIND(AM$4,NieStac!$S20))=FALSE,IF(ISERR(FIND(CONCATENATE(AM$4,"+"),NieStac!$S20))=FALSE,IF(ISERR(FIND(CONCATENATE(AM$4,"++"),NieStac!$S20))=FALSE,IF(ISERR(FIND(CONCATENATE(AM$4,"+++"),NieStac!$S20))=FALSE,"+++","++"),"+"),"-"),"-")</f>
        <v>-</v>
      </c>
      <c r="AN18" s="50" t="str">
        <f>IF(ISERR(FIND(AN$4,NieStac!$S20))=FALSE,IF(ISERR(FIND(CONCATENATE(AN$4,"+"),NieStac!$S20))=FALSE,IF(ISERR(FIND(CONCATENATE(AN$4,"++"),NieStac!$S20))=FALSE,IF(ISERR(FIND(CONCATENATE(AN$4,"+++"),NieStac!$S20))=FALSE,"+++","++"),"+"),"-"),"-")</f>
        <v>-</v>
      </c>
      <c r="AO18" s="50" t="str">
        <f>IF(ISERR(FIND(AO$4,NieStac!$S20))=FALSE,IF(ISERR(FIND(CONCATENATE(AO$4,"+"),NieStac!$S20))=FALSE,IF(ISERR(FIND(CONCATENATE(AO$4,"++"),NieStac!$S20))=FALSE,IF(ISERR(FIND(CONCATENATE(AO$4,"+++"),NieStac!$S20))=FALSE,"+++","++"),"+"),"-"),"-")</f>
        <v>-</v>
      </c>
      <c r="AP18" s="50" t="str">
        <f>IF(ISERR(FIND(AP$4,NieStac!$S20))=FALSE,IF(ISERR(FIND(CONCATENATE(AP$4,"+"),NieStac!$S20))=FALSE,IF(ISERR(FIND(CONCATENATE(AP$4,"++"),NieStac!$S20))=FALSE,IF(ISERR(FIND(CONCATENATE(AP$4,"+++"),NieStac!$S20))=FALSE,"+++","++"),"+"),"-"),"-")</f>
        <v>-</v>
      </c>
      <c r="AQ18" s="50" t="str">
        <f>IF(ISERR(FIND(AQ$4,NieStac!$S20))=FALSE,IF(ISERR(FIND(CONCATENATE(AQ$4,"+"),NieStac!$S20))=FALSE,IF(ISERR(FIND(CONCATENATE(AQ$4,"++"),NieStac!$S20))=FALSE,IF(ISERR(FIND(CONCATENATE(AQ$4,"+++"),NieStac!$S20))=FALSE,"+++","++"),"+"),"-"),"-")</f>
        <v>-</v>
      </c>
      <c r="AR18" s="50" t="str">
        <f>IF(ISERR(FIND(AR$4,NieStac!$S20))=FALSE,IF(ISERR(FIND(CONCATENATE(AR$4,"+"),NieStac!$S20))=FALSE,IF(ISERR(FIND(CONCATENATE(AR$4,"++"),NieStac!$S20))=FALSE,IF(ISERR(FIND(CONCATENATE(AR$4,"+++"),NieStac!$S20))=FALSE,"+++","++"),"+"),"-"),"-")</f>
        <v>-</v>
      </c>
      <c r="AS18" s="50"/>
      <c r="AT18" s="50"/>
      <c r="AU18" s="50"/>
      <c r="AV18" s="50"/>
      <c r="AW18" s="50"/>
      <c r="AX18" s="50"/>
      <c r="AY18" s="50"/>
      <c r="AZ18" s="50"/>
      <c r="BA18" s="50" t="str">
        <f>IF(ISERR(FIND(BA$4,NieStac!$S20))=FALSE,IF(ISERR(FIND(CONCATENATE(BA$4,"+"),NieStac!$S20))=FALSE,IF(ISERR(FIND(CONCATENATE(BA$4,"++"),NieStac!$S20))=FALSE,IF(ISERR(FIND(CONCATENATE(BA$4,"+++"),NieStac!$S20))=FALSE,"+++","++"),"+"),"-"),"-")</f>
        <v>-</v>
      </c>
      <c r="BB18" s="50" t="str">
        <f>IF(ISERR(FIND(BB$4,NieStac!$S20))=FALSE,IF(ISERR(FIND(CONCATENATE(BB$4,"+"),NieStac!$S20))=FALSE,IF(ISERR(FIND(CONCATENATE(BB$4,"++"),NieStac!$S20))=FALSE,IF(ISERR(FIND(CONCATENATE(BB$4,"+++"),NieStac!$S20))=FALSE,"+++","++"),"+"),"-"),"-")</f>
        <v>-</v>
      </c>
      <c r="BC18" s="50" t="str">
        <f>IF(ISERR(FIND(BC$4,NieStac!$S20))=FALSE,IF(ISERR(FIND(CONCATENATE(BC$4,"+"),NieStac!$S20))=FALSE,IF(ISERR(FIND(CONCATENATE(BC$4,"++"),NieStac!$S20))=FALSE,IF(ISERR(FIND(CONCATENATE(BC$4,"+++"),NieStac!$S20))=FALSE,"+++","++"),"+"),"-"),"-")</f>
        <v>-</v>
      </c>
      <c r="BD18" s="50" t="str">
        <f>IF(ISERR(FIND(BD$4,NieStac!$S20))=FALSE,IF(ISERR(FIND(CONCATENATE(BD$4,"+"),NieStac!$S20))=FALSE,IF(ISERR(FIND(CONCATENATE(BD$4,"++"),NieStac!$S20))=FALSE,IF(ISERR(FIND(CONCATENATE(BD$4,"+++"),NieStac!$S20))=FALSE,"+++","++"),"+"),"-"),"-")</f>
        <v>-</v>
      </c>
      <c r="BE18" s="50" t="str">
        <f>IF(ISERR(FIND(BE$4,NieStac!$S20))=FALSE,IF(ISERR(FIND(CONCATENATE(BE$4,"+"),NieStac!$S20))=FALSE,IF(ISERR(FIND(CONCATENATE(BE$4,"++"),NieStac!$S20))=FALSE,IF(ISERR(FIND(CONCATENATE(BE$4,"+++"),NieStac!$S20))=FALSE,"+++","++"),"+"),"-"),"-")</f>
        <v>-</v>
      </c>
      <c r="BF18" s="50" t="str">
        <f>IF(ISERR(FIND(BF$4,NieStac!$S20))=FALSE,IF(ISERR(FIND(CONCATENATE(BF$4,"+"),NieStac!$S20))=FALSE,IF(ISERR(FIND(CONCATENATE(BF$4,"++"),NieStac!$S20))=FALSE,IF(ISERR(FIND(CONCATENATE(BF$4,"+++"),NieStac!$S20))=FALSE,"+++","++"),"+"),"-"),"-")</f>
        <v>-</v>
      </c>
      <c r="BG18" s="50" t="str">
        <f>IF(ISERR(FIND(BG$4,NieStac!$S20))=FALSE,IF(ISERR(FIND(CONCATENATE(BG$4,"+"),NieStac!$S20))=FALSE,IF(ISERR(FIND(CONCATENATE(BG$4,"++"),NieStac!$S20))=FALSE,IF(ISERR(FIND(CONCATENATE(BG$4,"+++"),NieStac!$S20))=FALSE,"+++","++"),"+"),"-"),"-")</f>
        <v>-</v>
      </c>
      <c r="BH18" s="50" t="str">
        <f>IF(ISERR(FIND(BH$4,NieStac!$S20))=FALSE,IF(ISERR(FIND(CONCATENATE(BH$4,"+"),NieStac!$S20))=FALSE,IF(ISERR(FIND(CONCATENATE(BH$4,"++"),NieStac!$S20))=FALSE,IF(ISERR(FIND(CONCATENATE(BH$4,"+++"),NieStac!$S20))=FALSE,"+++","++"),"+"),"-"),"-")</f>
        <v>-</v>
      </c>
      <c r="BI18" s="50" t="str">
        <f>IF(ISERR(FIND(BI$4,NieStac!$S20))=FALSE,IF(ISERR(FIND(CONCATENATE(BI$4,"+"),NieStac!$S20))=FALSE,IF(ISERR(FIND(CONCATENATE(BI$4,"++"),NieStac!$S20))=FALSE,IF(ISERR(FIND(CONCATENATE(BI$4,"+++"),NieStac!$S20))=FALSE,"+++","++"),"+"),"-"),"-")</f>
        <v>-</v>
      </c>
      <c r="BJ18" s="127">
        <f>NieStac!C20</f>
        <v>0</v>
      </c>
      <c r="BK18" s="50" t="str">
        <f>IF(ISERR(FIND(BK$4,NieStac!$T20))=FALSE,IF(ISERR(FIND(CONCATENATE(BK$4,"+"),NieStac!$T20))=FALSE,IF(ISERR(FIND(CONCATENATE(BK$4,"++"),NieStac!$T20))=FALSE,IF(ISERR(FIND(CONCATENATE(BK$4,"+++"),NieStac!$T20))=FALSE,"+++","++"),"+"),"-"),"-")</f>
        <v>-</v>
      </c>
      <c r="BL18" s="50" t="str">
        <f>IF(ISERR(FIND(BL$4,NieStac!$T20))=FALSE,IF(ISERR(FIND(CONCATENATE(BL$4,"+"),NieStac!$T20))=FALSE,IF(ISERR(FIND(CONCATENATE(BL$4,"++"),NieStac!$T20))=FALSE,IF(ISERR(FIND(CONCATENATE(BL$4,"+++"),NieStac!$T20))=FALSE,"+++","++"),"+"),"-"),"-")</f>
        <v>-</v>
      </c>
      <c r="BM18" s="50" t="str">
        <f>IF(ISERR(FIND(BM$4,NieStac!$T20))=FALSE,IF(ISERR(FIND(CONCATENATE(BM$4,"+"),NieStac!$T20))=FALSE,IF(ISERR(FIND(CONCATENATE(BM$4,"++"),NieStac!$T20))=FALSE,IF(ISERR(FIND(CONCATENATE(BM$4,"+++"),NieStac!$T20))=FALSE,"+++","++"),"+"),"-"),"-")</f>
        <v>-</v>
      </c>
      <c r="BN18" s="50" t="str">
        <f>IF(ISERR(FIND(BN$4,NieStac!$T20))=FALSE,IF(ISERR(FIND(CONCATENATE(BN$4,"+"),NieStac!$T20))=FALSE,IF(ISERR(FIND(CONCATENATE(BN$4,"++"),NieStac!$T20))=FALSE,IF(ISERR(FIND(CONCATENATE(BN$4,"+++"),NieStac!$T20))=FALSE,"+++","++"),"+"),"-"),"-")</f>
        <v>-</v>
      </c>
      <c r="BO18" s="50" t="str">
        <f>IF(ISERR(FIND(BO$4,NieStac!$T20))=FALSE,IF(ISERR(FIND(CONCATENATE(BO$4,"+"),NieStac!$T20))=FALSE,IF(ISERR(FIND(CONCATENATE(BO$4,"++"),NieStac!$T20))=FALSE,IF(ISERR(FIND(CONCATENATE(BO$4,"+++"),NieStac!$T20))=FALSE,"+++","++"),"+"),"-"),"-")</f>
        <v>-</v>
      </c>
      <c r="BP18" s="50" t="str">
        <f>IF(ISERR(FIND(BP$4,NieStac!$T20))=FALSE,IF(ISERR(FIND(CONCATENATE(BP$4,"+"),NieStac!$T20))=FALSE,IF(ISERR(FIND(CONCATENATE(BP$4,"++"),NieStac!$T20))=FALSE,IF(ISERR(FIND(CONCATENATE(BP$4,"+++"),NieStac!$T20))=FALSE,"+++","++"),"+"),"-"),"-")</f>
        <v>-</v>
      </c>
      <c r="BQ18" s="50" t="str">
        <f>IF(ISERR(FIND(BQ$4,NieStac!$T20))=FALSE,IF(ISERR(FIND(CONCATENATE(BQ$4,"+"),NieStac!$T20))=FALSE,IF(ISERR(FIND(CONCATENATE(BQ$4,"++"),NieStac!$T20))=FALSE,IF(ISERR(FIND(CONCATENATE(BQ$4,"+++"),NieStac!$T20))=FALSE,"+++","++"),"+"),"-"),"-")</f>
        <v>-</v>
      </c>
    </row>
    <row r="19" spans="1:69">
      <c r="A19" s="204" t="str">
        <f>NieStac!C21</f>
        <v>Semestr 2: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204" t="str">
        <f>NieStac!C21</f>
        <v>Semestr 2:</v>
      </c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204" t="str">
        <f>NieStac!C21</f>
        <v>Semestr 2:</v>
      </c>
      <c r="BK19" s="50" t="str">
        <f>IF(ISERR(FIND(BK$4,NieStac!$T21))=FALSE,IF(ISERR(FIND(CONCATENATE(BK$4,"+"),NieStac!$T21))=FALSE,IF(ISERR(FIND(CONCATENATE(BK$4,"++"),NieStac!$T21))=FALSE,IF(ISERR(FIND(CONCATENATE(BK$4,"+++"),NieStac!$T21))=FALSE,"+++","++"),"+"),"+")," ")</f>
        <v/>
      </c>
      <c r="BL19" s="50" t="str">
        <f>IF(ISERR(FIND(BL$4,NieStac!$T21))=FALSE,IF(ISERR(FIND(CONCATENATE(BL$4,"+"),NieStac!$T21))=FALSE,IF(ISERR(FIND(CONCATENATE(BL$4,"++"),NieStac!$T21))=FALSE,IF(ISERR(FIND(CONCATENATE(BL$4,"+++"),NieStac!$T21))=FALSE,"+++","++"),"+"),"+")," ")</f>
        <v/>
      </c>
      <c r="BM19" s="50" t="str">
        <f>IF(ISERR(FIND(BM$4,NieStac!$T21))=FALSE,IF(ISERR(FIND(CONCATENATE(BM$4,"+"),NieStac!$T21))=FALSE,IF(ISERR(FIND(CONCATENATE(BM$4,"++"),NieStac!$T21))=FALSE,IF(ISERR(FIND(CONCATENATE(BM$4,"+++"),NieStac!$T21))=FALSE,"+++","++"),"+"),"+")," ")</f>
        <v/>
      </c>
      <c r="BN19" s="50" t="str">
        <f>IF(ISERR(FIND(BN$4,NieStac!$T21))=FALSE,IF(ISERR(FIND(CONCATENATE(BN$4,"+"),NieStac!$T21))=FALSE,IF(ISERR(FIND(CONCATENATE(BN$4,"++"),NieStac!$T21))=FALSE,IF(ISERR(FIND(CONCATENATE(BN$4,"+++"),NieStac!$T21))=FALSE,"+++","++"),"+"),"+")," ")</f>
        <v/>
      </c>
      <c r="BO19" s="50" t="str">
        <f>IF(ISERR(FIND(BO$4,NieStac!$T21))=FALSE,IF(ISERR(FIND(CONCATENATE(BO$4,"+"),NieStac!$T21))=FALSE,IF(ISERR(FIND(CONCATENATE(BO$4,"++"),NieStac!$T21))=FALSE,IF(ISERR(FIND(CONCATENATE(BO$4,"+++"),NieStac!$T21))=FALSE,"+++","++"),"+"),"+")," ")</f>
        <v/>
      </c>
      <c r="BP19" s="50" t="str">
        <f>IF(ISERR(FIND(BP$4,NieStac!$T21))=FALSE,IF(ISERR(FIND(CONCATENATE(BP$4,"+"),NieStac!$T21))=FALSE,IF(ISERR(FIND(CONCATENATE(BP$4,"++"),NieStac!$T21))=FALSE,IF(ISERR(FIND(CONCATENATE(BP$4,"+++"),NieStac!$T21))=FALSE,"+++","++"),"+"),"+")," ")</f>
        <v/>
      </c>
      <c r="BQ19" s="50" t="str">
        <f>IF(ISERR(FIND(BQ$4,NieStac!$T21))=FALSE,IF(ISERR(FIND(CONCATENATE(BQ$4,"+"),NieStac!$T21))=FALSE,IF(ISERR(FIND(CONCATENATE(BQ$4,"++"),NieStac!$T21))=FALSE,IF(ISERR(FIND(CONCATENATE(BQ$4,"+++"),NieStac!$T21))=FALSE,"+++","++"),"+"),"+")," ")</f>
        <v/>
      </c>
    </row>
    <row r="20" spans="1:69" hidden="1">
      <c r="A20" s="104" t="str">
        <f>NieStac!C22</f>
        <v>Moduł kształcenia</v>
      </c>
      <c r="B20" s="50" t="str">
        <f>IF(ISERR(FIND(B$4,NieStac!$R22))=FALSE,IF(ISERR(FIND(CONCATENATE(B$4,"+"),NieStac!$R22))=FALSE,IF(ISERR(FIND(CONCATENATE(B$4,"++"),NieStac!$R22))=FALSE,IF(ISERR(FIND(CONCATENATE(B$4,"+++"),NieStac!$R22))=FALSE,"+++","++"),"+"),"-"),"-")</f>
        <v>-</v>
      </c>
      <c r="C20" s="50" t="str">
        <f>IF(ISERR(FIND(C$4,NieStac!$R22))=FALSE,IF(ISERR(FIND(CONCATENATE(C$4,"+"),NieStac!$R22))=FALSE,IF(ISERR(FIND(CONCATENATE(C$4,"++"),NieStac!$R22))=FALSE,IF(ISERR(FIND(CONCATENATE(C$4,"+++"),NieStac!$R22))=FALSE,"+++","++"),"+"),"-"),"-")</f>
        <v>-</v>
      </c>
      <c r="D20" s="50" t="str">
        <f>IF(ISERR(FIND(D$4,NieStac!$R22))=FALSE,IF(ISERR(FIND(CONCATENATE(D$4,"+"),NieStac!$R22))=FALSE,IF(ISERR(FIND(CONCATENATE(D$4,"++"),NieStac!$R22))=FALSE,IF(ISERR(FIND(CONCATENATE(D$4,"+++"),NieStac!$R22))=FALSE,"+++","++"),"+"),"-"),"-")</f>
        <v>-</v>
      </c>
      <c r="E20" s="50" t="str">
        <f>IF(ISERR(FIND(E$4,NieStac!$R22))=FALSE,IF(ISERR(FIND(CONCATENATE(E$4,"+"),NieStac!$R22))=FALSE,IF(ISERR(FIND(CONCATENATE(E$4,"++"),NieStac!$R22))=FALSE,IF(ISERR(FIND(CONCATENATE(E$4,"+++"),NieStac!$R22))=FALSE,"+++","++"),"+"),"-"),"-")</f>
        <v>-</v>
      </c>
      <c r="F20" s="50" t="str">
        <f>IF(ISERR(FIND(F$4,NieStac!$R22))=FALSE,IF(ISERR(FIND(CONCATENATE(F$4,"+"),NieStac!$R22))=FALSE,IF(ISERR(FIND(CONCATENATE(F$4,"++"),NieStac!$R22))=FALSE,IF(ISERR(FIND(CONCATENATE(F$4,"+++"),NieStac!$R22))=FALSE,"+++","++"),"+"),"-"),"-")</f>
        <v>-</v>
      </c>
      <c r="G20" s="50" t="str">
        <f>IF(ISERR(FIND(G$4,NieStac!$R22))=FALSE,IF(ISERR(FIND(CONCATENATE(G$4,"+"),NieStac!$R22))=FALSE,IF(ISERR(FIND(CONCATENATE(G$4,"++"),NieStac!$R22))=FALSE,IF(ISERR(FIND(CONCATENATE(G$4,"+++"),NieStac!$R22))=FALSE,"+++","++"),"+"),"-"),"-")</f>
        <v>-</v>
      </c>
      <c r="H20" s="50" t="str">
        <f>IF(ISERR(FIND(H$4,NieStac!$R22))=FALSE,IF(ISERR(FIND(CONCATENATE(H$4,"+"),NieStac!$R22))=FALSE,IF(ISERR(FIND(CONCATENATE(H$4,"++"),NieStac!$R22))=FALSE,IF(ISERR(FIND(CONCATENATE(H$4,"+++"),NieStac!$R22))=FALSE,"+++","++"),"+"),"-"),"-")</f>
        <v>-</v>
      </c>
      <c r="I20" s="50" t="str">
        <f>IF(ISERR(FIND(I$4,NieStac!$R22))=FALSE,IF(ISERR(FIND(CONCATENATE(I$4,"+"),NieStac!$R22))=FALSE,IF(ISERR(FIND(CONCATENATE(I$4,"++"),NieStac!$R22))=FALSE,IF(ISERR(FIND(CONCATENATE(I$4,"+++"),NieStac!$R22))=FALSE,"+++","++"),"+"),"-"),"-")</f>
        <v>-</v>
      </c>
      <c r="J20" s="50" t="str">
        <f>IF(ISERR(FIND(J$4,NieStac!$R22))=FALSE,IF(ISERR(FIND(CONCATENATE(J$4,"+"),NieStac!$R22))=FALSE,IF(ISERR(FIND(CONCATENATE(J$4,"++"),NieStac!$R22))=FALSE,IF(ISERR(FIND(CONCATENATE(J$4,"+++"),NieStac!$R22))=FALSE,"+++","++"),"+"),"-"),"-")</f>
        <v>-</v>
      </c>
      <c r="K20" s="50" t="str">
        <f>IF(ISERR(FIND(K$4,NieStac!$R22))=FALSE,IF(ISERR(FIND(CONCATENATE(K$4,"+"),NieStac!$R22))=FALSE,IF(ISERR(FIND(CONCATENATE(K$4,"++"),NieStac!$R22))=FALSE,IF(ISERR(FIND(CONCATENATE(K$4,"+++"),NieStac!$R22))=FALSE,"+++","++"),"+"),"-"),"-")</f>
        <v>-</v>
      </c>
      <c r="L20" s="50" t="str">
        <f>IF(ISERR(FIND(L$4,NieStac!$R22))=FALSE,IF(ISERR(FIND(CONCATENATE(L$4,"+"),NieStac!$R22))=FALSE,IF(ISERR(FIND(CONCATENATE(L$4,"++"),NieStac!$R22))=FALSE,IF(ISERR(FIND(CONCATENATE(L$4,"+++"),NieStac!$R22))=FALSE,"+++","++"),"+"),"-"),"-")</f>
        <v>-</v>
      </c>
      <c r="M20" s="50" t="str">
        <f>IF(ISERR(FIND(M$4,NieStac!$R22))=FALSE,IF(ISERR(FIND(CONCATENATE(M$4,"+"),NieStac!$R22))=FALSE,IF(ISERR(FIND(CONCATENATE(M$4,"++"),NieStac!$R22))=FALSE,IF(ISERR(FIND(CONCATENATE(M$4,"+++"),NieStac!$R22))=FALSE,"+++","++"),"+"),"-"),"-")</f>
        <v>-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27" t="str">
        <f>NieStac!C22</f>
        <v>Moduł kształcenia</v>
      </c>
      <c r="AE20" s="50" t="str">
        <f>IF(ISERR(FIND(AE$4,NieStac!$S22))=FALSE,IF(ISERR(FIND(CONCATENATE(AE$4,"+"),NieStac!$S22))=FALSE,IF(ISERR(FIND(CONCATENATE(AE$4,"++"),NieStac!$S22))=FALSE,IF(ISERR(FIND(CONCATENATE(AE$4,"+++"),NieStac!$S22))=FALSE,"+++","++"),"+"),"-"),"-")</f>
        <v>-</v>
      </c>
      <c r="AF20" s="50" t="str">
        <f>IF(ISERR(FIND(AF$4,NieStac!$S22))=FALSE,IF(ISERR(FIND(CONCATENATE(AF$4,"+"),NieStac!$S22))=FALSE,IF(ISERR(FIND(CONCATENATE(AF$4,"++"),NieStac!$S22))=FALSE,IF(ISERR(FIND(CONCATENATE(AF$4,"+++"),NieStac!$S22))=FALSE,"+++","++"),"+"),"-"),"-")</f>
        <v>-</v>
      </c>
      <c r="AG20" s="50" t="str">
        <f>IF(ISERR(FIND(AG$4,NieStac!$S22))=FALSE,IF(ISERR(FIND(CONCATENATE(AG$4,"+"),NieStac!$S22))=FALSE,IF(ISERR(FIND(CONCATENATE(AG$4,"++"),NieStac!$S22))=FALSE,IF(ISERR(FIND(CONCATENATE(AG$4,"+++"),NieStac!$S22))=FALSE,"+++","++"),"+"),"-"),"-")</f>
        <v>-</v>
      </c>
      <c r="AH20" s="50" t="str">
        <f>IF(ISERR(FIND(AH$4,NieStac!$S22))=FALSE,IF(ISERR(FIND(CONCATENATE(AH$4,"+"),NieStac!$S22))=FALSE,IF(ISERR(FIND(CONCATENATE(AH$4,"++"),NieStac!$S22))=FALSE,IF(ISERR(FIND(CONCATENATE(AH$4,"+++"),NieStac!$S22))=FALSE,"+++","++"),"+"),"-"),"-")</f>
        <v>-</v>
      </c>
      <c r="AI20" s="50" t="str">
        <f>IF(ISERR(FIND(AI$4,NieStac!$S22))=FALSE,IF(ISERR(FIND(CONCATENATE(AI$4,"+"),NieStac!$S22))=FALSE,IF(ISERR(FIND(CONCATENATE(AI$4,"++"),NieStac!$S22))=FALSE,IF(ISERR(FIND(CONCATENATE(AI$4,"+++"),NieStac!$S22))=FALSE,"+++","++"),"+"),"-"),"-")</f>
        <v>-</v>
      </c>
      <c r="AJ20" s="50" t="str">
        <f>IF(ISERR(FIND(AJ$4,NieStac!$S22))=FALSE,IF(ISERR(FIND(CONCATENATE(AJ$4,"+"),NieStac!$S22))=FALSE,IF(ISERR(FIND(CONCATENATE(AJ$4,"++"),NieStac!$S22))=FALSE,IF(ISERR(FIND(CONCATENATE(AJ$4,"+++"),NieStac!$S22))=FALSE,"+++","++"),"+"),"-"),"-")</f>
        <v>-</v>
      </c>
      <c r="AK20" s="50" t="str">
        <f>IF(ISERR(FIND(AK$4,NieStac!$S22))=FALSE,IF(ISERR(FIND(CONCATENATE(AK$4,"+"),NieStac!$S22))=FALSE,IF(ISERR(FIND(CONCATENATE(AK$4,"++"),NieStac!$S22))=FALSE,IF(ISERR(FIND(CONCATENATE(AK$4,"+++"),NieStac!$S22))=FALSE,"+++","++"),"+"),"-"),"-")</f>
        <v>-</v>
      </c>
      <c r="AL20" s="50" t="str">
        <f>IF(ISERR(FIND(AL$4,NieStac!$S22))=FALSE,IF(ISERR(FIND(CONCATENATE(AL$4,"+"),NieStac!$S22))=FALSE,IF(ISERR(FIND(CONCATENATE(AL$4,"++"),NieStac!$S22))=FALSE,IF(ISERR(FIND(CONCATENATE(AL$4,"+++"),NieStac!$S22))=FALSE,"+++","++"),"+"),"-"),"-")</f>
        <v>-</v>
      </c>
      <c r="AM20" s="50" t="str">
        <f>IF(ISERR(FIND(AM$4,NieStac!$S22))=FALSE,IF(ISERR(FIND(CONCATENATE(AM$4,"+"),NieStac!$S22))=FALSE,IF(ISERR(FIND(CONCATENATE(AM$4,"++"),NieStac!$S22))=FALSE,IF(ISERR(FIND(CONCATENATE(AM$4,"+++"),NieStac!$S22))=FALSE,"+++","++"),"+"),"-"),"-")</f>
        <v>-</v>
      </c>
      <c r="AN20" s="50" t="str">
        <f>IF(ISERR(FIND(AN$4,NieStac!$S22))=FALSE,IF(ISERR(FIND(CONCATENATE(AN$4,"+"),NieStac!$S22))=FALSE,IF(ISERR(FIND(CONCATENATE(AN$4,"++"),NieStac!$S22))=FALSE,IF(ISERR(FIND(CONCATENATE(AN$4,"+++"),NieStac!$S22))=FALSE,"+++","++"),"+"),"-"),"-")</f>
        <v>-</v>
      </c>
      <c r="AO20" s="50" t="str">
        <f>IF(ISERR(FIND(AO$4,NieStac!$S22))=FALSE,IF(ISERR(FIND(CONCATENATE(AO$4,"+"),NieStac!$S22))=FALSE,IF(ISERR(FIND(CONCATENATE(AO$4,"++"),NieStac!$S22))=FALSE,IF(ISERR(FIND(CONCATENATE(AO$4,"+++"),NieStac!$S22))=FALSE,"+++","++"),"+"),"-"),"-")</f>
        <v>-</v>
      </c>
      <c r="AP20" s="50" t="str">
        <f>IF(ISERR(FIND(AP$4,NieStac!$S22))=FALSE,IF(ISERR(FIND(CONCATENATE(AP$4,"+"),NieStac!$S22))=FALSE,IF(ISERR(FIND(CONCATENATE(AP$4,"++"),NieStac!$S22))=FALSE,IF(ISERR(FIND(CONCATENATE(AP$4,"+++"),NieStac!$S22))=FALSE,"+++","++"),"+"),"-"),"-")</f>
        <v>-</v>
      </c>
      <c r="AQ20" s="50" t="str">
        <f>IF(ISERR(FIND(AQ$4,NieStac!$S22))=FALSE,IF(ISERR(FIND(CONCATENATE(AQ$4,"+"),NieStac!$S22))=FALSE,IF(ISERR(FIND(CONCATENATE(AQ$4,"++"),NieStac!$S22))=FALSE,IF(ISERR(FIND(CONCATENATE(AQ$4,"+++"),NieStac!$S22))=FALSE,"+++","++"),"+"),"-"),"-")</f>
        <v>-</v>
      </c>
      <c r="AR20" s="50" t="str">
        <f>IF(ISERR(FIND(AR$4,NieStac!$S22))=FALSE,IF(ISERR(FIND(CONCATENATE(AR$4,"+"),NieStac!$S22))=FALSE,IF(ISERR(FIND(CONCATENATE(AR$4,"++"),NieStac!$S22))=FALSE,IF(ISERR(FIND(CONCATENATE(AR$4,"+++"),NieStac!$S22))=FALSE,"+++","++"),"+"),"-"),"-")</f>
        <v>-</v>
      </c>
      <c r="AS20" s="50"/>
      <c r="AT20" s="50"/>
      <c r="AU20" s="50"/>
      <c r="AV20" s="50"/>
      <c r="AW20" s="50"/>
      <c r="AX20" s="50"/>
      <c r="AY20" s="50"/>
      <c r="AZ20" s="50"/>
      <c r="BA20" s="50" t="str">
        <f>IF(ISERR(FIND(BA$4,NieStac!$S22))=FALSE,IF(ISERR(FIND(CONCATENATE(BA$4,"+"),NieStac!$S22))=FALSE,IF(ISERR(FIND(CONCATENATE(BA$4,"++"),NieStac!$S22))=FALSE,IF(ISERR(FIND(CONCATENATE(BA$4,"+++"),NieStac!$S22))=FALSE,"+++","++"),"+"),"-"),"-")</f>
        <v>-</v>
      </c>
      <c r="BB20" s="50" t="str">
        <f>IF(ISERR(FIND(BB$4,NieStac!$S22))=FALSE,IF(ISERR(FIND(CONCATENATE(BB$4,"+"),NieStac!$S22))=FALSE,IF(ISERR(FIND(CONCATENATE(BB$4,"++"),NieStac!$S22))=FALSE,IF(ISERR(FIND(CONCATENATE(BB$4,"+++"),NieStac!$S22))=FALSE,"+++","++"),"+"),"-"),"-")</f>
        <v>-</v>
      </c>
      <c r="BC20" s="50" t="str">
        <f>IF(ISERR(FIND(BC$4,NieStac!$S22))=FALSE,IF(ISERR(FIND(CONCATENATE(BC$4,"+"),NieStac!$S22))=FALSE,IF(ISERR(FIND(CONCATENATE(BC$4,"++"),NieStac!$S22))=FALSE,IF(ISERR(FIND(CONCATENATE(BC$4,"+++"),NieStac!$S22))=FALSE,"+++","++"),"+"),"-"),"-")</f>
        <v>-</v>
      </c>
      <c r="BD20" s="50" t="str">
        <f>IF(ISERR(FIND(BD$4,NieStac!$S22))=FALSE,IF(ISERR(FIND(CONCATENATE(BD$4,"+"),NieStac!$S22))=FALSE,IF(ISERR(FIND(CONCATENATE(BD$4,"++"),NieStac!$S22))=FALSE,IF(ISERR(FIND(CONCATENATE(BD$4,"+++"),NieStac!$S22))=FALSE,"+++","++"),"+"),"-"),"-")</f>
        <v>-</v>
      </c>
      <c r="BE20" s="50" t="str">
        <f>IF(ISERR(FIND(BE$4,NieStac!$S22))=FALSE,IF(ISERR(FIND(CONCATENATE(BE$4,"+"),NieStac!$S22))=FALSE,IF(ISERR(FIND(CONCATENATE(BE$4,"++"),NieStac!$S22))=FALSE,IF(ISERR(FIND(CONCATENATE(BE$4,"+++"),NieStac!$S22))=FALSE,"+++","++"),"+"),"-"),"-")</f>
        <v>-</v>
      </c>
      <c r="BF20" s="50" t="str">
        <f>IF(ISERR(FIND(BF$4,NieStac!$S22))=FALSE,IF(ISERR(FIND(CONCATENATE(BF$4,"+"),NieStac!$S22))=FALSE,IF(ISERR(FIND(CONCATENATE(BF$4,"++"),NieStac!$S22))=FALSE,IF(ISERR(FIND(CONCATENATE(BF$4,"+++"),NieStac!$S22))=FALSE,"+++","++"),"+"),"-"),"-")</f>
        <v>-</v>
      </c>
      <c r="BG20" s="50" t="str">
        <f>IF(ISERR(FIND(BG$4,NieStac!$S22))=FALSE,IF(ISERR(FIND(CONCATENATE(BG$4,"+"),NieStac!$S22))=FALSE,IF(ISERR(FIND(CONCATENATE(BG$4,"++"),NieStac!$S22))=FALSE,IF(ISERR(FIND(CONCATENATE(BG$4,"+++"),NieStac!$S22))=FALSE,"+++","++"),"+"),"-"),"-")</f>
        <v>-</v>
      </c>
      <c r="BH20" s="50" t="str">
        <f>IF(ISERR(FIND(BH$4,NieStac!$S22))=FALSE,IF(ISERR(FIND(CONCATENATE(BH$4,"+"),NieStac!$S22))=FALSE,IF(ISERR(FIND(CONCATENATE(BH$4,"++"),NieStac!$S22))=FALSE,IF(ISERR(FIND(CONCATENATE(BH$4,"+++"),NieStac!$S22))=FALSE,"+++","++"),"+"),"-"),"-")</f>
        <v>-</v>
      </c>
      <c r="BI20" s="50" t="str">
        <f>IF(ISERR(FIND(BI$4,NieStac!$S22))=FALSE,IF(ISERR(FIND(CONCATENATE(BI$4,"+"),NieStac!$S22))=FALSE,IF(ISERR(FIND(CONCATENATE(BI$4,"++"),NieStac!$S22))=FALSE,IF(ISERR(FIND(CONCATENATE(BI$4,"+++"),NieStac!$S22))=FALSE,"+++","++"),"+"),"-"),"-")</f>
        <v>-</v>
      </c>
      <c r="BJ20" s="127" t="str">
        <f>NieStac!C22</f>
        <v>Moduł kształcenia</v>
      </c>
      <c r="BK20" s="50" t="str">
        <f>IF(ISERR(FIND(BK$4,NieStac!$T22))=FALSE,IF(ISERR(FIND(CONCATENATE(BK$4,"+"),NieStac!$T22))=FALSE,IF(ISERR(FIND(CONCATENATE(BK$4,"++"),NieStac!$T22))=FALSE,IF(ISERR(FIND(CONCATENATE(BK$4,"+++"),NieStac!$T22))=FALSE,"+++","++"),"+"),"+")," ")</f>
        <v/>
      </c>
      <c r="BL20" s="50" t="str">
        <f>IF(ISERR(FIND(BL$4,NieStac!$T22))=FALSE,IF(ISERR(FIND(CONCATENATE(BL$4,"+"),NieStac!$T22))=FALSE,IF(ISERR(FIND(CONCATENATE(BL$4,"++"),NieStac!$T22))=FALSE,IF(ISERR(FIND(CONCATENATE(BL$4,"+++"),NieStac!$T22))=FALSE,"+++","++"),"+"),"+")," ")</f>
        <v/>
      </c>
      <c r="BM20" s="50" t="str">
        <f>IF(ISERR(FIND(BM$4,NieStac!$T22))=FALSE,IF(ISERR(FIND(CONCATENATE(BM$4,"+"),NieStac!$T22))=FALSE,IF(ISERR(FIND(CONCATENATE(BM$4,"++"),NieStac!$T22))=FALSE,IF(ISERR(FIND(CONCATENATE(BM$4,"+++"),NieStac!$T22))=FALSE,"+++","++"),"+"),"+")," ")</f>
        <v/>
      </c>
      <c r="BN20" s="50" t="str">
        <f>IF(ISERR(FIND(BN$4,NieStac!$T22))=FALSE,IF(ISERR(FIND(CONCATENATE(BN$4,"+"),NieStac!$T22))=FALSE,IF(ISERR(FIND(CONCATENATE(BN$4,"++"),NieStac!$T22))=FALSE,IF(ISERR(FIND(CONCATENATE(BN$4,"+++"),NieStac!$T22))=FALSE,"+++","++"),"+"),"+")," ")</f>
        <v/>
      </c>
      <c r="BO20" s="50" t="str">
        <f>IF(ISERR(FIND(BO$4,NieStac!$T22))=FALSE,IF(ISERR(FIND(CONCATENATE(BO$4,"+"),NieStac!$T22))=FALSE,IF(ISERR(FIND(CONCATENATE(BO$4,"++"),NieStac!$T22))=FALSE,IF(ISERR(FIND(CONCATENATE(BO$4,"+++"),NieStac!$T22))=FALSE,"+++","++"),"+"),"+")," ")</f>
        <v/>
      </c>
      <c r="BP20" s="50" t="str">
        <f>IF(ISERR(FIND(BP$4,NieStac!$T22))=FALSE,IF(ISERR(FIND(CONCATENATE(BP$4,"+"),NieStac!$T22))=FALSE,IF(ISERR(FIND(CONCATENATE(BP$4,"++"),NieStac!$T22))=FALSE,IF(ISERR(FIND(CONCATENATE(BP$4,"+++"),NieStac!$T22))=FALSE,"+++","++"),"+"),"+")," ")</f>
        <v/>
      </c>
      <c r="BQ20" s="50" t="str">
        <f>IF(ISERR(FIND(BQ$4,NieStac!$T22))=FALSE,IF(ISERR(FIND(CONCATENATE(BQ$4,"+"),NieStac!$T22))=FALSE,IF(ISERR(FIND(CONCATENATE(BQ$4,"++"),NieStac!$T22))=FALSE,IF(ISERR(FIND(CONCATENATE(BQ$4,"+++"),NieStac!$T22))=FALSE,"+++","++"),"+"),"+")," ")</f>
        <v/>
      </c>
    </row>
    <row r="21" spans="1:69" ht="16.149999999999999" customHeight="1">
      <c r="A21" s="104" t="str">
        <f>NieStac!C23</f>
        <v>Teoria obwodów</v>
      </c>
      <c r="B21" s="50" t="str">
        <f>IF(ISERR(FIND(B$4,NieStac!$R23))=FALSE,IF(ISERR(FIND(CONCATENATE(B$4,"+"),NieStac!$R23))=FALSE,IF(ISERR(FIND(CONCATENATE(B$4,"++"),NieStac!$R23))=FALSE,IF(ISERR(FIND(CONCATENATE(B$4,"+++"),NieStac!$R23))=FALSE,"+++","++"),"+")," ")," ")</f>
        <v>+</v>
      </c>
      <c r="C21" s="50" t="str">
        <f>IF(ISERR(FIND(C$4,NieStac!$R23))=FALSE,IF(ISERR(FIND(CONCATENATE(C$4,"+"),NieStac!$R23))=FALSE,IF(ISERR(FIND(CONCATENATE(C$4,"++"),NieStac!$R23))=FALSE,IF(ISERR(FIND(CONCATENATE(C$4,"+++"),NieStac!$R23))=FALSE,"+++","++"),"+")," ")," ")</f>
        <v/>
      </c>
      <c r="D21" s="50" t="str">
        <f>IF(ISERR(FIND(D$4,NieStac!$R23))=FALSE,IF(ISERR(FIND(CONCATENATE(D$4,"+"),NieStac!$R23))=FALSE,IF(ISERR(FIND(CONCATENATE(D$4,"++"),NieStac!$R23))=FALSE,IF(ISERR(FIND(CONCATENATE(D$4,"+++"),NieStac!$R23))=FALSE,"+++","++"),"+")," ")," ")</f>
        <v/>
      </c>
      <c r="E21" s="50" t="str">
        <f>IF(ISERR(FIND(E$4,NieStac!$R23))=FALSE,IF(ISERR(FIND(CONCATENATE(E$4,"+"),NieStac!$R23))=FALSE,IF(ISERR(FIND(CONCATENATE(E$4,"++"),NieStac!$R23))=FALSE,IF(ISERR(FIND(CONCATENATE(E$4,"+++"),NieStac!$R23))=FALSE,"+++","++"),"+")," ")," ")</f>
        <v/>
      </c>
      <c r="F21" s="50" t="str">
        <f>IF(ISERR(FIND(F$4,NieStac!$R23))=FALSE,IF(ISERR(FIND(CONCATENATE(F$4,"+"),NieStac!$R23))=FALSE,IF(ISERR(FIND(CONCATENATE(F$4,"++"),NieStac!$R23))=FALSE,IF(ISERR(FIND(CONCATENATE(F$4,"+++"),NieStac!$R23))=FALSE,"+++","++"),"+")," ")," ")</f>
        <v/>
      </c>
      <c r="G21" s="50" t="str">
        <f>IF(ISERR(FIND(G$4,NieStac!$R23))=FALSE,IF(ISERR(FIND(CONCATENATE(G$4,"+"),NieStac!$R23))=FALSE,IF(ISERR(FIND(CONCATENATE(G$4,"++"),NieStac!$R23))=FALSE,IF(ISERR(FIND(CONCATENATE(G$4,"+++"),NieStac!$R23))=FALSE,"+++","++"),"+")," ")," ")</f>
        <v>+++</v>
      </c>
      <c r="H21" s="50" t="str">
        <f>IF(ISERR(FIND(H$4,NieStac!$R23))=FALSE,IF(ISERR(FIND(CONCATENATE(H$4,"+"),NieStac!$R23))=FALSE,IF(ISERR(FIND(CONCATENATE(H$4,"++"),NieStac!$R23))=FALSE,IF(ISERR(FIND(CONCATENATE(H$4,"+++"),NieStac!$R23))=FALSE,"+++","++"),"+")," ")," ")</f>
        <v/>
      </c>
      <c r="I21" s="50" t="str">
        <f>IF(ISERR(FIND(I$4,NieStac!$R23))=FALSE,IF(ISERR(FIND(CONCATENATE(I$4,"+"),NieStac!$R23))=FALSE,IF(ISERR(FIND(CONCATENATE(I$4,"++"),NieStac!$R23))=FALSE,IF(ISERR(FIND(CONCATENATE(I$4,"+++"),NieStac!$R23))=FALSE,"+++","++"),"+")," ")," ")</f>
        <v/>
      </c>
      <c r="J21" s="50" t="str">
        <f>IF(ISERR(FIND(J$4,NieStac!$R23))=FALSE,IF(ISERR(FIND(CONCATENATE(J$4,"+"),NieStac!$R23))=FALSE,IF(ISERR(FIND(CONCATENATE(J$4,"++"),NieStac!$R23))=FALSE,IF(ISERR(FIND(CONCATENATE(J$4,"+++"),NieStac!$R23))=FALSE,"+++","++"),"+")," ")," ")</f>
        <v/>
      </c>
      <c r="K21" s="50" t="str">
        <f>IF(ISERR(FIND(K$4,NieStac!$R23))=FALSE,IF(ISERR(FIND(CONCATENATE(K$4,"+"),NieStac!$R23))=FALSE,IF(ISERR(FIND(CONCATENATE(K$4,"++"),NieStac!$R23))=FALSE,IF(ISERR(FIND(CONCATENATE(K$4,"+++"),NieStac!$R23))=FALSE,"+++","++"),"+")," ")," ")</f>
        <v/>
      </c>
      <c r="L21" s="50" t="str">
        <f>IF(ISERR(FIND(L$4,NieStac!$R23))=FALSE,IF(ISERR(FIND(CONCATENATE(L$4,"+"),NieStac!$R23))=FALSE,IF(ISERR(FIND(CONCATENATE(L$4,"++"),NieStac!$R23))=FALSE,IF(ISERR(FIND(CONCATENATE(L$4,"+++"),NieStac!$R23))=FALSE,"+++","++"),"+")," ")," ")</f>
        <v/>
      </c>
      <c r="M21" s="50" t="str">
        <f>IF(ISERR(FIND(M$4,NieStac!$R23))=FALSE,IF(ISERR(FIND(CONCATENATE(M$4,"+"),NieStac!$R23))=FALSE,IF(ISERR(FIND(CONCATENATE(M$4,"++"),NieStac!$R23))=FALSE,IF(ISERR(FIND(CONCATENATE(M$4,"+++"),NieStac!$R23))=FALSE,"+++","++"),"+")," ")," ")</f>
        <v/>
      </c>
      <c r="N21" s="50" t="str">
        <f>IF(ISERR(FIND(N$4,NieStac!$R23))=FALSE,IF(ISERR(FIND(CONCATENATE(N$4,"+"),NieStac!$R23))=FALSE,IF(ISERR(FIND(CONCATENATE(N$4,"++"),NieStac!$R23))=FALSE,IF(ISERR(FIND(CONCATENATE(N$4,"+++"),NieStac!$R23))=FALSE,"+++","++"),"+")," ")," ")</f>
        <v/>
      </c>
      <c r="O21" s="50" t="str">
        <f>IF(ISERR(FIND(O$4,NieStac!$R23))=FALSE,IF(ISERR(FIND(CONCATENATE(O$4,"+"),NieStac!$R23))=FALSE,IF(ISERR(FIND(CONCATENATE(O$4,"++"),NieStac!$R23))=FALSE,IF(ISERR(FIND(CONCATENATE(O$4,"+++"),NieStac!$R23))=FALSE,"+++","++"),"+")," ")," ")</f>
        <v/>
      </c>
      <c r="P21" s="50" t="str">
        <f>IF(ISERR(FIND(P$4,NieStac!$R23))=FALSE,IF(ISERR(FIND(CONCATENATE(P$4,"+"),NieStac!$R23))=FALSE,IF(ISERR(FIND(CONCATENATE(P$4,"++"),NieStac!$R23))=FALSE,IF(ISERR(FIND(CONCATENATE(P$4,"+++"),NieStac!$R23))=FALSE,"+++","++"),"+")," ")," ")</f>
        <v/>
      </c>
      <c r="Q21" s="50" t="str">
        <f>IF(ISERR(FIND(Q$4,NieStac!$R23))=FALSE,IF(ISERR(FIND(CONCATENATE(Q$4,"+"),NieStac!$R23))=FALSE,IF(ISERR(FIND(CONCATENATE(Q$4,"++"),NieStac!$R23))=FALSE,IF(ISERR(FIND(CONCATENATE(Q$4,"+++"),NieStac!$R23))=FALSE,"+++","++"),"+")," ")," ")</f>
        <v/>
      </c>
      <c r="R21" s="50" t="str">
        <f>IF(ISERR(FIND(R$4,NieStac!$R23))=FALSE,IF(ISERR(FIND(CONCATENATE(R$4,"+"),NieStac!$R23))=FALSE,IF(ISERR(FIND(CONCATENATE(R$4,"++"),NieStac!$R23))=FALSE,IF(ISERR(FIND(CONCATENATE(R$4,"+++"),NieStac!$R23))=FALSE,"+++","++"),"+")," ")," ")</f>
        <v/>
      </c>
      <c r="S21" s="50" t="str">
        <f>IF(ISERR(FIND(S$4,NieStac!$R23))=FALSE,IF(ISERR(FIND(CONCATENATE(S$4,"+"),NieStac!$R23))=FALSE,IF(ISERR(FIND(CONCATENATE(S$4,"++"),NieStac!$R23))=FALSE,IF(ISERR(FIND(CONCATENATE(S$4,"+++"),NieStac!$R23))=FALSE,"+++","++"),"+")," ")," ")</f>
        <v/>
      </c>
      <c r="T21" s="50" t="str">
        <f>IF(ISERR(FIND(T$4,NieStac!$R23))=FALSE,IF(ISERR(FIND(CONCATENATE(T$4,"+"),NieStac!$R23))=FALSE,IF(ISERR(FIND(CONCATENATE(T$4,"++"),NieStac!$R23))=FALSE,IF(ISERR(FIND(CONCATENATE(T$4,"+++"),NieStac!$R23))=FALSE,"+++","++"),"+")," ")," ")</f>
        <v/>
      </c>
      <c r="U21" s="50" t="str">
        <f>IF(ISERR(FIND(U$4,NieStac!$R23))=FALSE,IF(ISERR(FIND(CONCATENATE(U$4,"+"),NieStac!$R23))=FALSE,IF(ISERR(FIND(CONCATENATE(U$4,"++"),NieStac!$R23))=FALSE,IF(ISERR(FIND(CONCATENATE(U$4,"+++"),NieStac!$R23))=FALSE,"+++","++"),"+")," ")," ")</f>
        <v/>
      </c>
      <c r="V21" s="50" t="str">
        <f>IF(ISERR(FIND(V$4,NieStac!$R23))=FALSE,IF(ISERR(FIND(CONCATENATE(V$4,"+"),NieStac!$R23))=FALSE,IF(ISERR(FIND(CONCATENATE(V$4,"++"),NieStac!$R23))=FALSE,IF(ISERR(FIND(CONCATENATE(V$4,"+++"),NieStac!$R23))=FALSE,"+++","++"),"+")," ")," ")</f>
        <v/>
      </c>
      <c r="W21" s="50" t="str">
        <f>IF(ISERR(FIND(W$4,NieStac!$R23))=FALSE,IF(ISERR(FIND(CONCATENATE(W$4,"+"),NieStac!$R23))=FALSE,IF(ISERR(FIND(CONCATENATE(W$4,"++"),NieStac!$R23))=FALSE,IF(ISERR(FIND(CONCATENATE(W$4,"+++"),NieStac!$R23))=FALSE,"+++","++"),"+")," ")," ")</f>
        <v/>
      </c>
      <c r="X21" s="50" t="str">
        <f>IF(ISERR(FIND(X$4,NieStac!$R23))=FALSE,IF(ISERR(FIND(CONCATENATE(X$4,"+"),NieStac!$R23))=FALSE,IF(ISERR(FIND(CONCATENATE(X$4,"++"),NieStac!$R23))=FALSE,IF(ISERR(FIND(CONCATENATE(X$4,"+++"),NieStac!$R23))=FALSE,"+++","++"),"+")," ")," ")</f>
        <v/>
      </c>
      <c r="Y21" s="50" t="str">
        <f>IF(ISERR(FIND(Y$4,NieStac!$R23))=FALSE,IF(ISERR(FIND(CONCATENATE(Y$4,"+"),NieStac!$R23))=FALSE,IF(ISERR(FIND(CONCATENATE(Y$4,"++"),NieStac!$R23))=FALSE,IF(ISERR(FIND(CONCATENATE(Y$4,"+++"),NieStac!$R23))=FALSE,"+++","++"),"+")," ")," ")</f>
        <v/>
      </c>
      <c r="Z21" s="50" t="str">
        <f>IF(ISERR(FIND(Z$4,NieStac!$R23))=FALSE,IF(ISERR(FIND(CONCATENATE(Z$4,"+"),NieStac!$R23))=FALSE,IF(ISERR(FIND(CONCATENATE(Z$4,"++"),NieStac!$R23))=FALSE,IF(ISERR(FIND(CONCATENATE(Z$4,"+++"),NieStac!$R23))=FALSE,"+++","++"),"+")," ")," ")</f>
        <v/>
      </c>
      <c r="AA21" s="50" t="str">
        <f>IF(ISERR(FIND(AA$4,NieStac!$R23))=FALSE,IF(ISERR(FIND(CONCATENATE(AA$4,"+"),NieStac!$R23))=FALSE,IF(ISERR(FIND(CONCATENATE(AA$4,"++"),NieStac!$R23))=FALSE,IF(ISERR(FIND(CONCATENATE(AA$4,"+++"),NieStac!$R23))=FALSE,"+++","++"),"+")," ")," ")</f>
        <v/>
      </c>
      <c r="AB21" s="50" t="str">
        <f>IF(ISERR(FIND(AB$4,NieStac!$R23))=FALSE,IF(ISERR(FIND(CONCATENATE(AB$4,"+"),NieStac!$R23))=FALSE,IF(ISERR(FIND(CONCATENATE(AB$4,"++"),NieStac!$R23))=FALSE,IF(ISERR(FIND(CONCATENATE(AB$4,"+++"),NieStac!$R23))=FALSE,"+++","++"),"+")," ")," ")</f>
        <v/>
      </c>
      <c r="AC21" s="50" t="str">
        <f>IF(ISERR(FIND(AC$4,NieStac!$R23))=FALSE,IF(ISERR(FIND(CONCATENATE(AC$4,"+"),NieStac!$R23))=FALSE,IF(ISERR(FIND(CONCATENATE(AC$4,"++"),NieStac!$R23))=FALSE,IF(ISERR(FIND(CONCATENATE(AC$4,"+++"),NieStac!$R23))=FALSE,"+++","++"),"+")," ")," ")</f>
        <v/>
      </c>
      <c r="AD21" s="127" t="str">
        <f>NieStac!C23</f>
        <v>Teoria obwodów</v>
      </c>
      <c r="AE21" s="50" t="str">
        <f>IF(ISERR(FIND(AE$4,NieStac!$S23))=FALSE,IF(ISERR(FIND(CONCATENATE(AE$4,"+"),NieStac!$S23))=FALSE,IF(ISERR(FIND(CONCATENATE(AE$4,"++"),NieStac!$S23))=FALSE,IF(ISERR(FIND(CONCATENATE(AE$4,"+++"),NieStac!$S23))=FALSE,"+++","++"),"+")," ")," ")</f>
        <v/>
      </c>
      <c r="AF21" s="50" t="str">
        <f>IF(ISERR(FIND(AF$4,NieStac!$S23))=FALSE,IF(ISERR(FIND(CONCATENATE(AF$4,"+"),NieStac!$S23))=FALSE,IF(ISERR(FIND(CONCATENATE(AF$4,"++"),NieStac!$S23))=FALSE,IF(ISERR(FIND(CONCATENATE(AF$4,"+++"),NieStac!$S23))=FALSE,"+++","++"),"+")," ")," ")</f>
        <v/>
      </c>
      <c r="AG21" s="50" t="str">
        <f>IF(ISERR(FIND(AG$4,NieStac!$S23))=FALSE,IF(ISERR(FIND(CONCATENATE(AG$4,"+"),NieStac!$S23))=FALSE,IF(ISERR(FIND(CONCATENATE(AG$4,"++"),NieStac!$S23))=FALSE,IF(ISERR(FIND(CONCATENATE(AG$4,"+++"),NieStac!$S23))=FALSE,"+++","++"),"+")," ")," ")</f>
        <v/>
      </c>
      <c r="AH21" s="50" t="str">
        <f>IF(ISERR(FIND(AH$4,NieStac!$S23))=FALSE,IF(ISERR(FIND(CONCATENATE(AH$4,"+"),NieStac!$S23))=FALSE,IF(ISERR(FIND(CONCATENATE(AH$4,"++"),NieStac!$S23))=FALSE,IF(ISERR(FIND(CONCATENATE(AH$4,"+++"),NieStac!$S23))=FALSE,"+++","++"),"+")," ")," ")</f>
        <v/>
      </c>
      <c r="AI21" s="50" t="str">
        <f>IF(ISERR(FIND(AI$4,NieStac!$S23))=FALSE,IF(ISERR(FIND(CONCATENATE(AI$4,"+"),NieStac!$S23))=FALSE,IF(ISERR(FIND(CONCATENATE(AI$4,"++"),NieStac!$S23))=FALSE,IF(ISERR(FIND(CONCATENATE(AI$4,"+++"),NieStac!$S23))=FALSE,"+++","++"),"+")," ")," ")</f>
        <v/>
      </c>
      <c r="AJ21" s="50" t="str">
        <f>IF(ISERR(FIND(AJ$4,NieStac!$S23))=FALSE,IF(ISERR(FIND(CONCATENATE(AJ$4,"+"),NieStac!$S23))=FALSE,IF(ISERR(FIND(CONCATENATE(AJ$4,"++"),NieStac!$S23))=FALSE,IF(ISERR(FIND(CONCATENATE(AJ$4,"+++"),NieStac!$S23))=FALSE,"+++","++"),"+")," ")," ")</f>
        <v/>
      </c>
      <c r="AK21" s="50" t="str">
        <f>IF(ISERR(FIND(AK$4,NieStac!$S23))=FALSE,IF(ISERR(FIND(CONCATENATE(AK$4,"+"),NieStac!$S23))=FALSE,IF(ISERR(FIND(CONCATENATE(AK$4,"++"),NieStac!$S23))=FALSE,IF(ISERR(FIND(CONCATENATE(AK$4,"+++"),NieStac!$S23))=FALSE,"+++","++"),"+")," ")," ")</f>
        <v/>
      </c>
      <c r="AL21" s="50" t="str">
        <f>IF(ISERR(FIND(AL$4,NieStac!$S23))=FALSE,IF(ISERR(FIND(CONCATENATE(AL$4,"+"),NieStac!$S23))=FALSE,IF(ISERR(FIND(CONCATENATE(AL$4,"++"),NieStac!$S23))=FALSE,IF(ISERR(FIND(CONCATENATE(AL$4,"+++"),NieStac!$S23))=FALSE,"+++","++"),"+")," ")," ")</f>
        <v/>
      </c>
      <c r="AM21" s="50" t="str">
        <f>IF(ISERR(FIND(AM$4,NieStac!$S23))=FALSE,IF(ISERR(FIND(CONCATENATE(AM$4,"+"),NieStac!$S23))=FALSE,IF(ISERR(FIND(CONCATENATE(AM$4,"++"),NieStac!$S23))=FALSE,IF(ISERR(FIND(CONCATENATE(AM$4,"+++"),NieStac!$S23))=FALSE,"+++","++"),"+")," ")," ")</f>
        <v/>
      </c>
      <c r="AN21" s="50" t="str">
        <f>IF(ISERR(FIND(AN$4,NieStac!$S23))=FALSE,IF(ISERR(FIND(CONCATENATE(AN$4,"+"),NieStac!$S23))=FALSE,IF(ISERR(FIND(CONCATENATE(AN$4,"++"),NieStac!$S23))=FALSE,IF(ISERR(FIND(CONCATENATE(AN$4,"+++"),NieStac!$S23))=FALSE,"+++","++"),"+")," ")," ")</f>
        <v/>
      </c>
      <c r="AO21" s="50" t="str">
        <f>IF(ISERR(FIND(AO$4,NieStac!$S23))=FALSE,IF(ISERR(FIND(CONCATENATE(AO$4,"+"),NieStac!$S23))=FALSE,IF(ISERR(FIND(CONCATENATE(AO$4,"++"),NieStac!$S23))=FALSE,IF(ISERR(FIND(CONCATENATE(AO$4,"+++"),NieStac!$S23))=FALSE,"+++","++"),"+")," ")," ")</f>
        <v/>
      </c>
      <c r="AP21" s="50" t="str">
        <f>IF(ISERR(FIND(AP$4,NieStac!$S23))=FALSE,IF(ISERR(FIND(CONCATENATE(AP$4,"+"),NieStac!$S23))=FALSE,IF(ISERR(FIND(CONCATENATE(AP$4,"++"),NieStac!$S23))=FALSE,IF(ISERR(FIND(CONCATENATE(AP$4,"+++"),NieStac!$S23))=FALSE,"+++","++"),"+")," ")," ")</f>
        <v/>
      </c>
      <c r="AQ21" s="50" t="str">
        <f>IF(ISERR(FIND(AQ$4,NieStac!$S23))=FALSE,IF(ISERR(FIND(CONCATENATE(AQ$4,"+"),NieStac!$S23))=FALSE,IF(ISERR(FIND(CONCATENATE(AQ$4,"++"),NieStac!$S23))=FALSE,IF(ISERR(FIND(CONCATENATE(AQ$4,"+++"),NieStac!$S23))=FALSE,"+++","++"),"+")," ")," ")</f>
        <v/>
      </c>
      <c r="AR21" s="50" t="str">
        <f>IF(ISERR(FIND(AR$4,NieStac!$S23))=FALSE,IF(ISERR(FIND(CONCATENATE(AR$4,"+"),NieStac!$S23))=FALSE,IF(ISERR(FIND(CONCATENATE(AR$4,"++"),NieStac!$S23))=FALSE,IF(ISERR(FIND(CONCATENATE(AR$4,"+++"),NieStac!$S23))=FALSE,"+++","++"),"+")," ")," ")</f>
        <v>++</v>
      </c>
      <c r="AS21" s="50" t="str">
        <f>IF(ISERR(FIND(AS$4,NieStac!$S23))=FALSE,IF(ISERR(FIND(CONCATENATE(AS$4,"+"),NieStac!$S23))=FALSE,IF(ISERR(FIND(CONCATENATE(AS$4,"++"),NieStac!$S23))=FALSE,IF(ISERR(FIND(CONCATENATE(AS$4,"+++"),NieStac!$S23))=FALSE,"+++","++"),"+")," ")," ")</f>
        <v>+++</v>
      </c>
      <c r="AT21" s="50" t="str">
        <f>IF(ISERR(FIND(AT$4,NieStac!$S23))=FALSE,IF(ISERR(FIND(CONCATENATE(AT$4,"+"),NieStac!$S23))=FALSE,IF(ISERR(FIND(CONCATENATE(AT$4,"++"),NieStac!$S23))=FALSE,IF(ISERR(FIND(CONCATENATE(AT$4,"+++"),NieStac!$S23))=FALSE,"+++","++"),"+")," ")," ")</f>
        <v/>
      </c>
      <c r="AU21" s="50" t="str">
        <f>IF(ISERR(FIND(AU$4,NieStac!$S23))=FALSE,IF(ISERR(FIND(CONCATENATE(AU$4,"+"),NieStac!$S23))=FALSE,IF(ISERR(FIND(CONCATENATE(AU$4,"++"),NieStac!$S23))=FALSE,IF(ISERR(FIND(CONCATENATE(AU$4,"+++"),NieStac!$S23))=FALSE,"+++","++"),"+")," ")," ")</f>
        <v/>
      </c>
      <c r="AV21" s="50" t="str">
        <f>IF(ISERR(FIND(AV$4,NieStac!$S23))=FALSE,IF(ISERR(FIND(CONCATENATE(AV$4,"+"),NieStac!$S23))=FALSE,IF(ISERR(FIND(CONCATENATE(AV$4,"++"),NieStac!$S23))=FALSE,IF(ISERR(FIND(CONCATENATE(AV$4,"+++"),NieStac!$S23))=FALSE,"+++","++"),"+")," ")," ")</f>
        <v/>
      </c>
      <c r="AW21" s="50" t="str">
        <f>IF(ISERR(FIND(AW$4,NieStac!$S23))=FALSE,IF(ISERR(FIND(CONCATENATE(AW$4,"+"),NieStac!$S23))=FALSE,IF(ISERR(FIND(CONCATENATE(AW$4,"++"),NieStac!$S23))=FALSE,IF(ISERR(FIND(CONCATENATE(AW$4,"+++"),NieStac!$S23))=FALSE,"+++","++"),"+")," ")," ")</f>
        <v/>
      </c>
      <c r="AX21" s="50" t="str">
        <f>IF(ISERR(FIND(AX$4,NieStac!$S23))=FALSE,IF(ISERR(FIND(CONCATENATE(AX$4,"+"),NieStac!$S23))=FALSE,IF(ISERR(FIND(CONCATENATE(AX$4,"++"),NieStac!$S23))=FALSE,IF(ISERR(FIND(CONCATENATE(AX$4,"+++"),NieStac!$S23))=FALSE,"+++","++"),"+")," ")," ")</f>
        <v/>
      </c>
      <c r="AY21" s="50" t="str">
        <f>IF(ISERR(FIND(AY$4,NieStac!$S23))=FALSE,IF(ISERR(FIND(CONCATENATE(AY$4,"+"),NieStac!$S23))=FALSE,IF(ISERR(FIND(CONCATENATE(AY$4,"++"),NieStac!$S23))=FALSE,IF(ISERR(FIND(CONCATENATE(AY$4,"+++"),NieStac!$S23))=FALSE,"+++","++"),"+")," ")," ")</f>
        <v/>
      </c>
      <c r="AZ21" s="50" t="str">
        <f>IF(ISERR(FIND(AZ$4,NieStac!$S23))=FALSE,IF(ISERR(FIND(CONCATENATE(AZ$4,"+"),NieStac!$S23))=FALSE,IF(ISERR(FIND(CONCATENATE(AZ$4,"++"),NieStac!$S23))=FALSE,IF(ISERR(FIND(CONCATENATE(AZ$4,"+++"),NieStac!$S23))=FALSE,"+++","++"),"+")," ")," ")</f>
        <v/>
      </c>
      <c r="BA21" s="50" t="str">
        <f>IF(ISERR(FIND(BA$4,NieStac!$S23))=FALSE,IF(ISERR(FIND(CONCATENATE(BA$4,"+"),NieStac!$S23))=FALSE,IF(ISERR(FIND(CONCATENATE(BA$4,"++"),NieStac!$S23))=FALSE,IF(ISERR(FIND(CONCATENATE(BA$4,"+++"),NieStac!$S23))=FALSE,"+++","++"),"+")," ")," ")</f>
        <v/>
      </c>
      <c r="BB21" s="50" t="str">
        <f>IF(ISERR(FIND(BB$4,NieStac!$S23))=FALSE,IF(ISERR(FIND(CONCATENATE(BB$4,"+"),NieStac!$S23))=FALSE,IF(ISERR(FIND(CONCATENATE(BB$4,"++"),NieStac!$S23))=FALSE,IF(ISERR(FIND(CONCATENATE(BB$4,"+++"),NieStac!$S23))=FALSE,"+++","++"),"+")," ")," ")</f>
        <v/>
      </c>
      <c r="BC21" s="50" t="str">
        <f>IF(ISERR(FIND(BC$4,NieStac!$S23))=FALSE,IF(ISERR(FIND(CONCATENATE(BC$4,"+"),NieStac!$S23))=FALSE,IF(ISERR(FIND(CONCATENATE(BC$4,"++"),NieStac!$S23))=FALSE,IF(ISERR(FIND(CONCATENATE(BC$4,"+++"),NieStac!$S23))=FALSE,"+++","++"),"+")," ")," ")</f>
        <v/>
      </c>
      <c r="BD21" s="50" t="str">
        <f>IF(ISERR(FIND(BD$4,NieStac!$S23))=FALSE,IF(ISERR(FIND(CONCATENATE(BD$4,"+"),NieStac!$S23))=FALSE,IF(ISERR(FIND(CONCATENATE(BD$4,"++"),NieStac!$S23))=FALSE,IF(ISERR(FIND(CONCATENATE(BD$4,"+++"),NieStac!$S23))=FALSE,"+++","++"),"+")," ")," ")</f>
        <v/>
      </c>
      <c r="BE21" s="50" t="str">
        <f>IF(ISERR(FIND(BE$4,NieStac!$S23))=FALSE,IF(ISERR(FIND(CONCATENATE(BE$4,"+"),NieStac!$S23))=FALSE,IF(ISERR(FIND(CONCATENATE(BE$4,"++"),NieStac!$S23))=FALSE,IF(ISERR(FIND(CONCATENATE(BE$4,"+++"),NieStac!$S23))=FALSE,"+++","++"),"+")," ")," ")</f>
        <v/>
      </c>
      <c r="BF21" s="50" t="str">
        <f>IF(ISERR(FIND(BF$4,NieStac!$S23))=FALSE,IF(ISERR(FIND(CONCATENATE(BF$4,"+"),NieStac!$S23))=FALSE,IF(ISERR(FIND(CONCATENATE(BF$4,"++"),NieStac!$S23))=FALSE,IF(ISERR(FIND(CONCATENATE(BF$4,"+++"),NieStac!$S23))=FALSE,"+++","++"),"+")," ")," ")</f>
        <v/>
      </c>
      <c r="BG21" s="50" t="str">
        <f>IF(ISERR(FIND(BG$4,NieStac!$S23))=FALSE,IF(ISERR(FIND(CONCATENATE(BG$4,"+"),NieStac!$S23))=FALSE,IF(ISERR(FIND(CONCATENATE(BG$4,"++"),NieStac!$S23))=FALSE,IF(ISERR(FIND(CONCATENATE(BG$4,"+++"),NieStac!$S23))=FALSE,"+++","++"),"+")," ")," ")</f>
        <v/>
      </c>
      <c r="BH21" s="50" t="str">
        <f>IF(ISERR(FIND(BH$4,NieStac!$S23))=FALSE,IF(ISERR(FIND(CONCATENATE(BH$4,"+"),NieStac!$S23))=FALSE,IF(ISERR(FIND(CONCATENATE(BH$4,"++"),NieStac!$S23))=FALSE,IF(ISERR(FIND(CONCATENATE(BH$4,"+++"),NieStac!$S23))=FALSE,"+++","++"),"+")," ")," ")</f>
        <v/>
      </c>
      <c r="BI21" s="50" t="str">
        <f>IF(ISERR(FIND(BI$4,NieStac!$S23))=FALSE,IF(ISERR(FIND(CONCATENATE(BI$4,"+"),NieStac!$S23))=FALSE,IF(ISERR(FIND(CONCATENATE(BI$4,"++"),NieStac!$S23))=FALSE,IF(ISERR(FIND(CONCATENATE(BI$4,"+++"),NieStac!$S23))=FALSE,"+++","++"),"+")," ")," ")</f>
        <v/>
      </c>
      <c r="BJ21" s="127" t="str">
        <f>NieStac!C23</f>
        <v>Teoria obwodów</v>
      </c>
      <c r="BK21" s="50" t="str">
        <f>IF(ISERR(FIND(BK$4,NieStac!$T23))=FALSE,IF(ISERR(FIND(CONCATENATE(BK$4,"+"),NieStac!$T23))=FALSE,IF(ISERR(FIND(CONCATENATE(BK$4,"++"),NieStac!$T23))=FALSE,IF(ISERR(FIND(CONCATENATE(BK$4,"+++"),NieStac!$T23))=FALSE,"+++","++"),"+")," ")," ")</f>
        <v/>
      </c>
      <c r="BL21" s="50" t="str">
        <f>IF(ISERR(FIND(BL$4,NieStac!$T23))=FALSE,IF(ISERR(FIND(CONCATENATE(BL$4,"+"),NieStac!$T23))=FALSE,IF(ISERR(FIND(CONCATENATE(BL$4,"++"),NieStac!$T23))=FALSE,IF(ISERR(FIND(CONCATENATE(BL$4,"+++"),NieStac!$T23))=FALSE,"+++","++"),"+")," ")," ")</f>
        <v/>
      </c>
      <c r="BM21" s="50" t="str">
        <f>IF(ISERR(FIND(BM$4,NieStac!$T23))=FALSE,IF(ISERR(FIND(CONCATENATE(BM$4,"+"),NieStac!$T23))=FALSE,IF(ISERR(FIND(CONCATENATE(BM$4,"++"),NieStac!$T23))=FALSE,IF(ISERR(FIND(CONCATENATE(BM$4,"+++"),NieStac!$T23))=FALSE,"+++","++"),"+")," ")," ")</f>
        <v/>
      </c>
      <c r="BN21" s="50" t="str">
        <f>IF(ISERR(FIND(BN$4,NieStac!$T23))=FALSE,IF(ISERR(FIND(CONCATENATE(BN$4,"+"),NieStac!$T23))=FALSE,IF(ISERR(FIND(CONCATENATE(BN$4,"++"),NieStac!$T23))=FALSE,IF(ISERR(FIND(CONCATENATE(BN$4,"+++"),NieStac!$T23))=FALSE,"+++","++"),"+")," ")," ")</f>
        <v/>
      </c>
      <c r="BO21" s="50" t="str">
        <f>IF(ISERR(FIND(BO$4,NieStac!$T23))=FALSE,IF(ISERR(FIND(CONCATENATE(BO$4,"+"),NieStac!$T23))=FALSE,IF(ISERR(FIND(CONCATENATE(BO$4,"++"),NieStac!$T23))=FALSE,IF(ISERR(FIND(CONCATENATE(BO$4,"+++"),NieStac!$T23))=FALSE,"+++","++"),"+")," ")," ")</f>
        <v>+</v>
      </c>
      <c r="BP21" s="50" t="str">
        <f>IF(ISERR(FIND(BP$4,NieStac!$T23))=FALSE,IF(ISERR(FIND(CONCATENATE(BP$4,"+"),NieStac!$T23))=FALSE,IF(ISERR(FIND(CONCATENATE(BP$4,"++"),NieStac!$T23))=FALSE,IF(ISERR(FIND(CONCATENATE(BP$4,"+++"),NieStac!$T23))=FALSE,"+++","++"),"+")," ")," ")</f>
        <v/>
      </c>
      <c r="BQ21" s="50" t="str">
        <f>IF(ISERR(FIND(BQ$4,NieStac!$T23))=FALSE,IF(ISERR(FIND(CONCATENATE(BQ$4,"+"),NieStac!$T23))=FALSE,IF(ISERR(FIND(CONCATENATE(BQ$4,"++"),NieStac!$T23))=FALSE,IF(ISERR(FIND(CONCATENATE(BQ$4,"+++"),NieStac!$T23))=FALSE,"+++","++"),"+")," ")," ")</f>
        <v/>
      </c>
    </row>
    <row r="22" spans="1:69" ht="25.5">
      <c r="A22" s="104" t="str">
        <f>NieStac!C24</f>
        <v>Równania różniczkowe i przekształcenia całkowe</v>
      </c>
      <c r="B22" s="50" t="str">
        <f>IF(ISERR(FIND(B$4,NieStac!$R24))=FALSE,IF(ISERR(FIND(CONCATENATE(B$4,"+"),NieStac!$R24))=FALSE,IF(ISERR(FIND(CONCATENATE(B$4,"++"),NieStac!$R24))=FALSE,IF(ISERR(FIND(CONCATENATE(B$4,"+++"),NieStac!$R24))=FALSE,"+++","++"),"+")," ")," ")</f>
        <v>+++</v>
      </c>
      <c r="C22" s="50" t="str">
        <f>IF(ISERR(FIND(C$4,NieStac!$R24))=FALSE,IF(ISERR(FIND(CONCATENATE(C$4,"+"),NieStac!$R24))=FALSE,IF(ISERR(FIND(CONCATENATE(C$4,"++"),NieStac!$R24))=FALSE,IF(ISERR(FIND(CONCATENATE(C$4,"+++"),NieStac!$R24))=FALSE,"+++","++"),"+")," ")," ")</f>
        <v/>
      </c>
      <c r="D22" s="50" t="str">
        <f>IF(ISERR(FIND(D$4,NieStac!$R24))=FALSE,IF(ISERR(FIND(CONCATENATE(D$4,"+"),NieStac!$R24))=FALSE,IF(ISERR(FIND(CONCATENATE(D$4,"++"),NieStac!$R24))=FALSE,IF(ISERR(FIND(CONCATENATE(D$4,"+++"),NieStac!$R24))=FALSE,"+++","++"),"+")," ")," ")</f>
        <v/>
      </c>
      <c r="E22" s="50" t="str">
        <f>IF(ISERR(FIND(E$4,NieStac!$R24))=FALSE,IF(ISERR(FIND(CONCATENATE(E$4,"+"),NieStac!$R24))=FALSE,IF(ISERR(FIND(CONCATENATE(E$4,"++"),NieStac!$R24))=FALSE,IF(ISERR(FIND(CONCATENATE(E$4,"+++"),NieStac!$R24))=FALSE,"+++","++"),"+")," ")," ")</f>
        <v/>
      </c>
      <c r="F22" s="50" t="str">
        <f>IF(ISERR(FIND(F$4,NieStac!$R24))=FALSE,IF(ISERR(FIND(CONCATENATE(F$4,"+"),NieStac!$R24))=FALSE,IF(ISERR(FIND(CONCATENATE(F$4,"++"),NieStac!$R24))=FALSE,IF(ISERR(FIND(CONCATENATE(F$4,"+++"),NieStac!$R24))=FALSE,"+++","++"),"+")," ")," ")</f>
        <v>++</v>
      </c>
      <c r="G22" s="50" t="str">
        <f>IF(ISERR(FIND(G$4,NieStac!$R24))=FALSE,IF(ISERR(FIND(CONCATENATE(G$4,"+"),NieStac!$R24))=FALSE,IF(ISERR(FIND(CONCATENATE(G$4,"++"),NieStac!$R24))=FALSE,IF(ISERR(FIND(CONCATENATE(G$4,"+++"),NieStac!$R24))=FALSE,"+++","++"),"+")," ")," ")</f>
        <v/>
      </c>
      <c r="H22" s="50" t="str">
        <f>IF(ISERR(FIND(H$4,NieStac!$R24))=FALSE,IF(ISERR(FIND(CONCATENATE(H$4,"+"),NieStac!$R24))=FALSE,IF(ISERR(FIND(CONCATENATE(H$4,"++"),NieStac!$R24))=FALSE,IF(ISERR(FIND(CONCATENATE(H$4,"+++"),NieStac!$R24))=FALSE,"+++","++"),"+")," ")," ")</f>
        <v/>
      </c>
      <c r="I22" s="50" t="str">
        <f>IF(ISERR(FIND(I$4,NieStac!$R24))=FALSE,IF(ISERR(FIND(CONCATENATE(I$4,"+"),NieStac!$R24))=FALSE,IF(ISERR(FIND(CONCATENATE(I$4,"++"),NieStac!$R24))=FALSE,IF(ISERR(FIND(CONCATENATE(I$4,"+++"),NieStac!$R24))=FALSE,"+++","++"),"+")," ")," ")</f>
        <v/>
      </c>
      <c r="J22" s="50" t="str">
        <f>IF(ISERR(FIND(J$4,NieStac!$R24))=FALSE,IF(ISERR(FIND(CONCATENATE(J$4,"+"),NieStac!$R24))=FALSE,IF(ISERR(FIND(CONCATENATE(J$4,"++"),NieStac!$R24))=FALSE,IF(ISERR(FIND(CONCATENATE(J$4,"+++"),NieStac!$R24))=FALSE,"+++","++"),"+")," ")," ")</f>
        <v/>
      </c>
      <c r="K22" s="50" t="str">
        <f>IF(ISERR(FIND(K$4,NieStac!$R24))=FALSE,IF(ISERR(FIND(CONCATENATE(K$4,"+"),NieStac!$R24))=FALSE,IF(ISERR(FIND(CONCATENATE(K$4,"++"),NieStac!$R24))=FALSE,IF(ISERR(FIND(CONCATENATE(K$4,"+++"),NieStac!$R24))=FALSE,"+++","++"),"+")," ")," ")</f>
        <v/>
      </c>
      <c r="L22" s="50" t="str">
        <f>IF(ISERR(FIND(L$4,NieStac!$R24))=FALSE,IF(ISERR(FIND(CONCATENATE(L$4,"+"),NieStac!$R24))=FALSE,IF(ISERR(FIND(CONCATENATE(L$4,"++"),NieStac!$R24))=FALSE,IF(ISERR(FIND(CONCATENATE(L$4,"+++"),NieStac!$R24))=FALSE,"+++","++"),"+")," ")," ")</f>
        <v/>
      </c>
      <c r="M22" s="50" t="str">
        <f>IF(ISERR(FIND(M$4,NieStac!$R24))=FALSE,IF(ISERR(FIND(CONCATENATE(M$4,"+"),NieStac!$R24))=FALSE,IF(ISERR(FIND(CONCATENATE(M$4,"++"),NieStac!$R24))=FALSE,IF(ISERR(FIND(CONCATENATE(M$4,"+++"),NieStac!$R24))=FALSE,"+++","++"),"+")," ")," ")</f>
        <v/>
      </c>
      <c r="N22" s="50" t="str">
        <f>IF(ISERR(FIND(N$4,NieStac!$R24))=FALSE,IF(ISERR(FIND(CONCATENATE(N$4,"+"),NieStac!$R24))=FALSE,IF(ISERR(FIND(CONCATENATE(N$4,"++"),NieStac!$R24))=FALSE,IF(ISERR(FIND(CONCATENATE(N$4,"+++"),NieStac!$R24))=FALSE,"+++","++"),"+")," ")," ")</f>
        <v/>
      </c>
      <c r="O22" s="50" t="str">
        <f>IF(ISERR(FIND(O$4,NieStac!$R24))=FALSE,IF(ISERR(FIND(CONCATENATE(O$4,"+"),NieStac!$R24))=FALSE,IF(ISERR(FIND(CONCATENATE(O$4,"++"),NieStac!$R24))=FALSE,IF(ISERR(FIND(CONCATENATE(O$4,"+++"),NieStac!$R24))=FALSE,"+++","++"),"+")," ")," ")</f>
        <v/>
      </c>
      <c r="P22" s="50" t="str">
        <f>IF(ISERR(FIND(P$4,NieStac!$R24))=FALSE,IF(ISERR(FIND(CONCATENATE(P$4,"+"),NieStac!$R24))=FALSE,IF(ISERR(FIND(CONCATENATE(P$4,"++"),NieStac!$R24))=FALSE,IF(ISERR(FIND(CONCATENATE(P$4,"+++"),NieStac!$R24))=FALSE,"+++","++"),"+")," ")," ")</f>
        <v/>
      </c>
      <c r="Q22" s="50" t="str">
        <f>IF(ISERR(FIND(Q$4,NieStac!$R24))=FALSE,IF(ISERR(FIND(CONCATENATE(Q$4,"+"),NieStac!$R24))=FALSE,IF(ISERR(FIND(CONCATENATE(Q$4,"++"),NieStac!$R24))=FALSE,IF(ISERR(FIND(CONCATENATE(Q$4,"+++"),NieStac!$R24))=FALSE,"+++","++"),"+")," ")," ")</f>
        <v/>
      </c>
      <c r="R22" s="50" t="str">
        <f>IF(ISERR(FIND(R$4,NieStac!$R24))=FALSE,IF(ISERR(FIND(CONCATENATE(R$4,"+"),NieStac!$R24))=FALSE,IF(ISERR(FIND(CONCATENATE(R$4,"++"),NieStac!$R24))=FALSE,IF(ISERR(FIND(CONCATENATE(R$4,"+++"),NieStac!$R24))=FALSE,"+++","++"),"+")," ")," ")</f>
        <v/>
      </c>
      <c r="S22" s="50" t="str">
        <f>IF(ISERR(FIND(S$4,NieStac!$R24))=FALSE,IF(ISERR(FIND(CONCATENATE(S$4,"+"),NieStac!$R24))=FALSE,IF(ISERR(FIND(CONCATENATE(S$4,"++"),NieStac!$R24))=FALSE,IF(ISERR(FIND(CONCATENATE(S$4,"+++"),NieStac!$R24))=FALSE,"+++","++"),"+")," ")," ")</f>
        <v/>
      </c>
      <c r="T22" s="50" t="str">
        <f>IF(ISERR(FIND(T$4,NieStac!$R24))=FALSE,IF(ISERR(FIND(CONCATENATE(T$4,"+"),NieStac!$R24))=FALSE,IF(ISERR(FIND(CONCATENATE(T$4,"++"),NieStac!$R24))=FALSE,IF(ISERR(FIND(CONCATENATE(T$4,"+++"),NieStac!$R24))=FALSE,"+++","++"),"+")," ")," ")</f>
        <v/>
      </c>
      <c r="U22" s="50" t="str">
        <f>IF(ISERR(FIND(U$4,NieStac!$R24))=FALSE,IF(ISERR(FIND(CONCATENATE(U$4,"+"),NieStac!$R24))=FALSE,IF(ISERR(FIND(CONCATENATE(U$4,"++"),NieStac!$R24))=FALSE,IF(ISERR(FIND(CONCATENATE(U$4,"+++"),NieStac!$R24))=FALSE,"+++","++"),"+")," ")," ")</f>
        <v/>
      </c>
      <c r="V22" s="50" t="str">
        <f>IF(ISERR(FIND(V$4,NieStac!$R24))=FALSE,IF(ISERR(FIND(CONCATENATE(V$4,"+"),NieStac!$R24))=FALSE,IF(ISERR(FIND(CONCATENATE(V$4,"++"),NieStac!$R24))=FALSE,IF(ISERR(FIND(CONCATENATE(V$4,"+++"),NieStac!$R24))=FALSE,"+++","++"),"+")," ")," ")</f>
        <v/>
      </c>
      <c r="W22" s="50" t="str">
        <f>IF(ISERR(FIND(W$4,NieStac!$R24))=FALSE,IF(ISERR(FIND(CONCATENATE(W$4,"+"),NieStac!$R24))=FALSE,IF(ISERR(FIND(CONCATENATE(W$4,"++"),NieStac!$R24))=FALSE,IF(ISERR(FIND(CONCATENATE(W$4,"+++"),NieStac!$R24))=FALSE,"+++","++"),"+")," ")," ")</f>
        <v/>
      </c>
      <c r="X22" s="50" t="str">
        <f>IF(ISERR(FIND(X$4,NieStac!$R24))=FALSE,IF(ISERR(FIND(CONCATENATE(X$4,"+"),NieStac!$R24))=FALSE,IF(ISERR(FIND(CONCATENATE(X$4,"++"),NieStac!$R24))=FALSE,IF(ISERR(FIND(CONCATENATE(X$4,"+++"),NieStac!$R24))=FALSE,"+++","++"),"+")," ")," ")</f>
        <v/>
      </c>
      <c r="Y22" s="50" t="str">
        <f>IF(ISERR(FIND(Y$4,NieStac!$R24))=FALSE,IF(ISERR(FIND(CONCATENATE(Y$4,"+"),NieStac!$R24))=FALSE,IF(ISERR(FIND(CONCATENATE(Y$4,"++"),NieStac!$R24))=FALSE,IF(ISERR(FIND(CONCATENATE(Y$4,"+++"),NieStac!$R24))=FALSE,"+++","++"),"+")," ")," ")</f>
        <v/>
      </c>
      <c r="Z22" s="50" t="str">
        <f>IF(ISERR(FIND(Z$4,NieStac!$R24))=FALSE,IF(ISERR(FIND(CONCATENATE(Z$4,"+"),NieStac!$R24))=FALSE,IF(ISERR(FIND(CONCATENATE(Z$4,"++"),NieStac!$R24))=FALSE,IF(ISERR(FIND(CONCATENATE(Z$4,"+++"),NieStac!$R24))=FALSE,"+++","++"),"+")," ")," ")</f>
        <v/>
      </c>
      <c r="AA22" s="50" t="str">
        <f>IF(ISERR(FIND(AA$4,NieStac!$R24))=FALSE,IF(ISERR(FIND(CONCATENATE(AA$4,"+"),NieStac!$R24))=FALSE,IF(ISERR(FIND(CONCATENATE(AA$4,"++"),NieStac!$R24))=FALSE,IF(ISERR(FIND(CONCATENATE(AA$4,"+++"),NieStac!$R24))=FALSE,"+++","++"),"+")," ")," ")</f>
        <v/>
      </c>
      <c r="AB22" s="50" t="str">
        <f>IF(ISERR(FIND(AB$4,NieStac!$R24))=FALSE,IF(ISERR(FIND(CONCATENATE(AB$4,"+"),NieStac!$R24))=FALSE,IF(ISERR(FIND(CONCATENATE(AB$4,"++"),NieStac!$R24))=FALSE,IF(ISERR(FIND(CONCATENATE(AB$4,"+++"),NieStac!$R24))=FALSE,"+++","++"),"+")," ")," ")</f>
        <v/>
      </c>
      <c r="AC22" s="50" t="str">
        <f>IF(ISERR(FIND(AC$4,NieStac!$R24))=FALSE,IF(ISERR(FIND(CONCATENATE(AC$4,"+"),NieStac!$R24))=FALSE,IF(ISERR(FIND(CONCATENATE(AC$4,"++"),NieStac!$R24))=FALSE,IF(ISERR(FIND(CONCATENATE(AC$4,"+++"),NieStac!$R24))=FALSE,"+++","++"),"+")," ")," ")</f>
        <v/>
      </c>
      <c r="AD22" s="127" t="str">
        <f>NieStac!C24</f>
        <v>Równania różniczkowe i przekształcenia całkowe</v>
      </c>
      <c r="AE22" s="50" t="str">
        <f>IF(ISERR(FIND(AE$4,NieStac!$S24))=FALSE,IF(ISERR(FIND(CONCATENATE(AE$4,"+"),NieStac!$S24))=FALSE,IF(ISERR(FIND(CONCATENATE(AE$4,"++"),NieStac!$S24))=FALSE,IF(ISERR(FIND(CONCATENATE(AE$4,"+++"),NieStac!$S24))=FALSE,"+++","++"),"+")," ")," ")</f>
        <v>+</v>
      </c>
      <c r="AF22" s="50" t="str">
        <f>IF(ISERR(FIND(AF$4,NieStac!$S24))=FALSE,IF(ISERR(FIND(CONCATENATE(AF$4,"+"),NieStac!$S24))=FALSE,IF(ISERR(FIND(CONCATENATE(AF$4,"++"),NieStac!$S24))=FALSE,IF(ISERR(FIND(CONCATENATE(AF$4,"+++"),NieStac!$S24))=FALSE,"+++","++"),"+")," ")," ")</f>
        <v/>
      </c>
      <c r="AG22" s="50" t="str">
        <f>IF(ISERR(FIND(AG$4,NieStac!$S24))=FALSE,IF(ISERR(FIND(CONCATENATE(AG$4,"+"),NieStac!$S24))=FALSE,IF(ISERR(FIND(CONCATENATE(AG$4,"++"),NieStac!$S24))=FALSE,IF(ISERR(FIND(CONCATENATE(AG$4,"+++"),NieStac!$S24))=FALSE,"+++","++"),"+")," ")," ")</f>
        <v/>
      </c>
      <c r="AH22" s="50" t="str">
        <f>IF(ISERR(FIND(AH$4,NieStac!$S24))=FALSE,IF(ISERR(FIND(CONCATENATE(AH$4,"+"),NieStac!$S24))=FALSE,IF(ISERR(FIND(CONCATENATE(AH$4,"++"),NieStac!$S24))=FALSE,IF(ISERR(FIND(CONCATENATE(AH$4,"+++"),NieStac!$S24))=FALSE,"+++","++"),"+")," ")," ")</f>
        <v/>
      </c>
      <c r="AI22" s="50" t="str">
        <f>IF(ISERR(FIND(AI$4,NieStac!$S24))=FALSE,IF(ISERR(FIND(CONCATENATE(AI$4,"+"),NieStac!$S24))=FALSE,IF(ISERR(FIND(CONCATENATE(AI$4,"++"),NieStac!$S24))=FALSE,IF(ISERR(FIND(CONCATENATE(AI$4,"+++"),NieStac!$S24))=FALSE,"+++","++"),"+")," ")," ")</f>
        <v/>
      </c>
      <c r="AJ22" s="50" t="str">
        <f>IF(ISERR(FIND(AJ$4,NieStac!$S24))=FALSE,IF(ISERR(FIND(CONCATENATE(AJ$4,"+"),NieStac!$S24))=FALSE,IF(ISERR(FIND(CONCATENATE(AJ$4,"++"),NieStac!$S24))=FALSE,IF(ISERR(FIND(CONCATENATE(AJ$4,"+++"),NieStac!$S24))=FALSE,"+++","++"),"+")," ")," ")</f>
        <v/>
      </c>
      <c r="AK22" s="50" t="str">
        <f>IF(ISERR(FIND(AK$4,NieStac!$S24))=FALSE,IF(ISERR(FIND(CONCATENATE(AK$4,"+"),NieStac!$S24))=FALSE,IF(ISERR(FIND(CONCATENATE(AK$4,"++"),NieStac!$S24))=FALSE,IF(ISERR(FIND(CONCATENATE(AK$4,"+++"),NieStac!$S24))=FALSE,"+++","++"),"+")," ")," ")</f>
        <v/>
      </c>
      <c r="AL22" s="50" t="str">
        <f>IF(ISERR(FIND(AL$4,NieStac!$S24))=FALSE,IF(ISERR(FIND(CONCATENATE(AL$4,"+"),NieStac!$S24))=FALSE,IF(ISERR(FIND(CONCATENATE(AL$4,"++"),NieStac!$S24))=FALSE,IF(ISERR(FIND(CONCATENATE(AL$4,"+++"),NieStac!$S24))=FALSE,"+++","++"),"+")," ")," ")</f>
        <v/>
      </c>
      <c r="AM22" s="50" t="str">
        <f>IF(ISERR(FIND(AM$4,NieStac!$S24))=FALSE,IF(ISERR(FIND(CONCATENATE(AM$4,"+"),NieStac!$S24))=FALSE,IF(ISERR(FIND(CONCATENATE(AM$4,"++"),NieStac!$S24))=FALSE,IF(ISERR(FIND(CONCATENATE(AM$4,"+++"),NieStac!$S24))=FALSE,"+++","++"),"+")," ")," ")</f>
        <v>+++</v>
      </c>
      <c r="AN22" s="50" t="str">
        <f>IF(ISERR(FIND(AN$4,NieStac!$S24))=FALSE,IF(ISERR(FIND(CONCATENATE(AN$4,"+"),NieStac!$S24))=FALSE,IF(ISERR(FIND(CONCATENATE(AN$4,"++"),NieStac!$S24))=FALSE,IF(ISERR(FIND(CONCATENATE(AN$4,"+++"),NieStac!$S24))=FALSE,"+++","++"),"+")," ")," ")</f>
        <v/>
      </c>
      <c r="AO22" s="50" t="str">
        <f>IF(ISERR(FIND(AO$4,NieStac!$S24))=FALSE,IF(ISERR(FIND(CONCATENATE(AO$4,"+"),NieStac!$S24))=FALSE,IF(ISERR(FIND(CONCATENATE(AO$4,"++"),NieStac!$S24))=FALSE,IF(ISERR(FIND(CONCATENATE(AO$4,"+++"),NieStac!$S24))=FALSE,"+++","++"),"+")," ")," ")</f>
        <v/>
      </c>
      <c r="AP22" s="50" t="str">
        <f>IF(ISERR(FIND(AP$4,NieStac!$S24))=FALSE,IF(ISERR(FIND(CONCATENATE(AP$4,"+"),NieStac!$S24))=FALSE,IF(ISERR(FIND(CONCATENATE(AP$4,"++"),NieStac!$S24))=FALSE,IF(ISERR(FIND(CONCATENATE(AP$4,"+++"),NieStac!$S24))=FALSE,"+++","++"),"+")," ")," ")</f>
        <v/>
      </c>
      <c r="AQ22" s="50" t="str">
        <f>IF(ISERR(FIND(AQ$4,NieStac!$S24))=FALSE,IF(ISERR(FIND(CONCATENATE(AQ$4,"+"),NieStac!$S24))=FALSE,IF(ISERR(FIND(CONCATENATE(AQ$4,"++"),NieStac!$S24))=FALSE,IF(ISERR(FIND(CONCATENATE(AQ$4,"+++"),NieStac!$S24))=FALSE,"+++","++"),"+")," ")," ")</f>
        <v/>
      </c>
      <c r="AR22" s="50" t="str">
        <f>IF(ISERR(FIND(AR$4,NieStac!$S24))=FALSE,IF(ISERR(FIND(CONCATENATE(AR$4,"+"),NieStac!$S24))=FALSE,IF(ISERR(FIND(CONCATENATE(AR$4,"++"),NieStac!$S24))=FALSE,IF(ISERR(FIND(CONCATENATE(AR$4,"+++"),NieStac!$S24))=FALSE,"+++","++"),"+")," ")," ")</f>
        <v/>
      </c>
      <c r="AS22" s="50" t="str">
        <f>IF(ISERR(FIND(AS$4,NieStac!$S24))=FALSE,IF(ISERR(FIND(CONCATENATE(AS$4,"+"),NieStac!$S24))=FALSE,IF(ISERR(FIND(CONCATENATE(AS$4,"++"),NieStac!$S24))=FALSE,IF(ISERR(FIND(CONCATENATE(AS$4,"+++"),NieStac!$S24))=FALSE,"+++","++"),"+")," ")," ")</f>
        <v/>
      </c>
      <c r="AT22" s="50" t="str">
        <f>IF(ISERR(FIND(AT$4,NieStac!$S24))=FALSE,IF(ISERR(FIND(CONCATENATE(AT$4,"+"),NieStac!$S24))=FALSE,IF(ISERR(FIND(CONCATENATE(AT$4,"++"),NieStac!$S24))=FALSE,IF(ISERR(FIND(CONCATENATE(AT$4,"+++"),NieStac!$S24))=FALSE,"+++","++"),"+")," ")," ")</f>
        <v/>
      </c>
      <c r="AU22" s="50" t="str">
        <f>IF(ISERR(FIND(AU$4,NieStac!$S24))=FALSE,IF(ISERR(FIND(CONCATENATE(AU$4,"+"),NieStac!$S24))=FALSE,IF(ISERR(FIND(CONCATENATE(AU$4,"++"),NieStac!$S24))=FALSE,IF(ISERR(FIND(CONCATENATE(AU$4,"+++"),NieStac!$S24))=FALSE,"+++","++"),"+")," ")," ")</f>
        <v/>
      </c>
      <c r="AV22" s="50" t="str">
        <f>IF(ISERR(FIND(AV$4,NieStac!$S24))=FALSE,IF(ISERR(FIND(CONCATENATE(AV$4,"+"),NieStac!$S24))=FALSE,IF(ISERR(FIND(CONCATENATE(AV$4,"++"),NieStac!$S24))=FALSE,IF(ISERR(FIND(CONCATENATE(AV$4,"+++"),NieStac!$S24))=FALSE,"+++","++"),"+")," ")," ")</f>
        <v/>
      </c>
      <c r="AW22" s="50" t="str">
        <f>IF(ISERR(FIND(AW$4,NieStac!$S24))=FALSE,IF(ISERR(FIND(CONCATENATE(AW$4,"+"),NieStac!$S24))=FALSE,IF(ISERR(FIND(CONCATENATE(AW$4,"++"),NieStac!$S24))=FALSE,IF(ISERR(FIND(CONCATENATE(AW$4,"+++"),NieStac!$S24))=FALSE,"+++","++"),"+")," ")," ")</f>
        <v/>
      </c>
      <c r="AX22" s="50" t="str">
        <f>IF(ISERR(FIND(AX$4,NieStac!$S24))=FALSE,IF(ISERR(FIND(CONCATENATE(AX$4,"+"),NieStac!$S24))=FALSE,IF(ISERR(FIND(CONCATENATE(AX$4,"++"),NieStac!$S24))=FALSE,IF(ISERR(FIND(CONCATENATE(AX$4,"+++"),NieStac!$S24))=FALSE,"+++","++"),"+")," ")," ")</f>
        <v/>
      </c>
      <c r="AY22" s="50" t="str">
        <f>IF(ISERR(FIND(AY$4,NieStac!$S24))=FALSE,IF(ISERR(FIND(CONCATENATE(AY$4,"+"),NieStac!$S24))=FALSE,IF(ISERR(FIND(CONCATENATE(AY$4,"++"),NieStac!$S24))=FALSE,IF(ISERR(FIND(CONCATENATE(AY$4,"+++"),NieStac!$S24))=FALSE,"+++","++"),"+")," ")," ")</f>
        <v/>
      </c>
      <c r="AZ22" s="50" t="str">
        <f>IF(ISERR(FIND(AZ$4,NieStac!$S24))=FALSE,IF(ISERR(FIND(CONCATENATE(AZ$4,"+"),NieStac!$S24))=FALSE,IF(ISERR(FIND(CONCATENATE(AZ$4,"++"),NieStac!$S24))=FALSE,IF(ISERR(FIND(CONCATENATE(AZ$4,"+++"),NieStac!$S24))=FALSE,"+++","++"),"+")," ")," ")</f>
        <v/>
      </c>
      <c r="BA22" s="50" t="str">
        <f>IF(ISERR(FIND(BA$4,NieStac!$S24))=FALSE,IF(ISERR(FIND(CONCATENATE(BA$4,"+"),NieStac!$S24))=FALSE,IF(ISERR(FIND(CONCATENATE(BA$4,"++"),NieStac!$S24))=FALSE,IF(ISERR(FIND(CONCATENATE(BA$4,"+++"),NieStac!$S24))=FALSE,"+++","++"),"+")," ")," ")</f>
        <v/>
      </c>
      <c r="BB22" s="50" t="str">
        <f>IF(ISERR(FIND(BB$4,NieStac!$S24))=FALSE,IF(ISERR(FIND(CONCATENATE(BB$4,"+"),NieStac!$S24))=FALSE,IF(ISERR(FIND(CONCATENATE(BB$4,"++"),NieStac!$S24))=FALSE,IF(ISERR(FIND(CONCATENATE(BB$4,"+++"),NieStac!$S24))=FALSE,"+++","++"),"+")," ")," ")</f>
        <v/>
      </c>
      <c r="BC22" s="50" t="str">
        <f>IF(ISERR(FIND(BC$4,NieStac!$S24))=FALSE,IF(ISERR(FIND(CONCATENATE(BC$4,"+"),NieStac!$S24))=FALSE,IF(ISERR(FIND(CONCATENATE(BC$4,"++"),NieStac!$S24))=FALSE,IF(ISERR(FIND(CONCATENATE(BC$4,"+++"),NieStac!$S24))=FALSE,"+++","++"),"+")," ")," ")</f>
        <v/>
      </c>
      <c r="BD22" s="50" t="str">
        <f>IF(ISERR(FIND(BD$4,NieStac!$S24))=FALSE,IF(ISERR(FIND(CONCATENATE(BD$4,"+"),NieStac!$S24))=FALSE,IF(ISERR(FIND(CONCATENATE(BD$4,"++"),NieStac!$S24))=FALSE,IF(ISERR(FIND(CONCATENATE(BD$4,"+++"),NieStac!$S24))=FALSE,"+++","++"),"+")," ")," ")</f>
        <v/>
      </c>
      <c r="BE22" s="50" t="str">
        <f>IF(ISERR(FIND(BE$4,NieStac!$S24))=FALSE,IF(ISERR(FIND(CONCATENATE(BE$4,"+"),NieStac!$S24))=FALSE,IF(ISERR(FIND(CONCATENATE(BE$4,"++"),NieStac!$S24))=FALSE,IF(ISERR(FIND(CONCATENATE(BE$4,"+++"),NieStac!$S24))=FALSE,"+++","++"),"+")," ")," ")</f>
        <v/>
      </c>
      <c r="BF22" s="50" t="str">
        <f>IF(ISERR(FIND(BF$4,NieStac!$S24))=FALSE,IF(ISERR(FIND(CONCATENATE(BF$4,"+"),NieStac!$S24))=FALSE,IF(ISERR(FIND(CONCATENATE(BF$4,"++"),NieStac!$S24))=FALSE,IF(ISERR(FIND(CONCATENATE(BF$4,"+++"),NieStac!$S24))=FALSE,"+++","++"),"+")," ")," ")</f>
        <v/>
      </c>
      <c r="BG22" s="50" t="str">
        <f>IF(ISERR(FIND(BG$4,NieStac!$S24))=FALSE,IF(ISERR(FIND(CONCATENATE(BG$4,"+"),NieStac!$S24))=FALSE,IF(ISERR(FIND(CONCATENATE(BG$4,"++"),NieStac!$S24))=FALSE,IF(ISERR(FIND(CONCATENATE(BG$4,"+++"),NieStac!$S24))=FALSE,"+++","++"),"+")," ")," ")</f>
        <v/>
      </c>
      <c r="BH22" s="50" t="str">
        <f>IF(ISERR(FIND(BH$4,NieStac!$S24))=FALSE,IF(ISERR(FIND(CONCATENATE(BH$4,"+"),NieStac!$S24))=FALSE,IF(ISERR(FIND(CONCATENATE(BH$4,"++"),NieStac!$S24))=FALSE,IF(ISERR(FIND(CONCATENATE(BH$4,"+++"),NieStac!$S24))=FALSE,"+++","++"),"+")," ")," ")</f>
        <v/>
      </c>
      <c r="BI22" s="50" t="str">
        <f>IF(ISERR(FIND(BI$4,NieStac!$S24))=FALSE,IF(ISERR(FIND(CONCATENATE(BI$4,"+"),NieStac!$S24))=FALSE,IF(ISERR(FIND(CONCATENATE(BI$4,"++"),NieStac!$S24))=FALSE,IF(ISERR(FIND(CONCATENATE(BI$4,"+++"),NieStac!$S24))=FALSE,"+++","++"),"+")," ")," ")</f>
        <v/>
      </c>
      <c r="BJ22" s="127" t="str">
        <f>NieStac!C24</f>
        <v>Równania różniczkowe i przekształcenia całkowe</v>
      </c>
      <c r="BK22" s="50" t="str">
        <f>IF(ISERR(FIND(BK$4,NieStac!$T24))=FALSE,IF(ISERR(FIND(CONCATENATE(BK$4,"+"),NieStac!$T24))=FALSE,IF(ISERR(FIND(CONCATENATE(BK$4,"++"),NieStac!$T24))=FALSE,IF(ISERR(FIND(CONCATENATE(BK$4,"+++"),NieStac!$T24))=FALSE,"+++","++"),"+")," ")," ")</f>
        <v>+</v>
      </c>
      <c r="BL22" s="50" t="str">
        <f>IF(ISERR(FIND(BL$4,NieStac!$T24))=FALSE,IF(ISERR(FIND(CONCATENATE(BL$4,"+"),NieStac!$T24))=FALSE,IF(ISERR(FIND(CONCATENATE(BL$4,"++"),NieStac!$T24))=FALSE,IF(ISERR(FIND(CONCATENATE(BL$4,"+++"),NieStac!$T24))=FALSE,"+++","++"),"+")," ")," ")</f>
        <v/>
      </c>
      <c r="BM22" s="50" t="str">
        <f>IF(ISERR(FIND(BM$4,NieStac!$T24))=FALSE,IF(ISERR(FIND(CONCATENATE(BM$4,"+"),NieStac!$T24))=FALSE,IF(ISERR(FIND(CONCATENATE(BM$4,"++"),NieStac!$T24))=FALSE,IF(ISERR(FIND(CONCATENATE(BM$4,"+++"),NieStac!$T24))=FALSE,"+++","++"),"+")," ")," ")</f>
        <v/>
      </c>
      <c r="BN22" s="50" t="str">
        <f>IF(ISERR(FIND(BN$4,NieStac!$T24))=FALSE,IF(ISERR(FIND(CONCATENATE(BN$4,"+"),NieStac!$T24))=FALSE,IF(ISERR(FIND(CONCATENATE(BN$4,"++"),NieStac!$T24))=FALSE,IF(ISERR(FIND(CONCATENATE(BN$4,"+++"),NieStac!$T24))=FALSE,"+++","++"),"+")," ")," ")</f>
        <v/>
      </c>
      <c r="BO22" s="50" t="str">
        <f>IF(ISERR(FIND(BO$4,NieStac!$T24))=FALSE,IF(ISERR(FIND(CONCATENATE(BO$4,"+"),NieStac!$T24))=FALSE,IF(ISERR(FIND(CONCATENATE(BO$4,"++"),NieStac!$T24))=FALSE,IF(ISERR(FIND(CONCATENATE(BO$4,"+++"),NieStac!$T24))=FALSE,"+++","++"),"+")," ")," ")</f>
        <v/>
      </c>
      <c r="BP22" s="50" t="str">
        <f>IF(ISERR(FIND(BP$4,NieStac!$T24))=FALSE,IF(ISERR(FIND(CONCATENATE(BP$4,"+"),NieStac!$T24))=FALSE,IF(ISERR(FIND(CONCATENATE(BP$4,"++"),NieStac!$T24))=FALSE,IF(ISERR(FIND(CONCATENATE(BP$4,"+++"),NieStac!$T24))=FALSE,"+++","++"),"+")," ")," ")</f>
        <v/>
      </c>
      <c r="BQ22" s="50" t="str">
        <f>IF(ISERR(FIND(BQ$4,NieStac!$T24))=FALSE,IF(ISERR(FIND(CONCATENATE(BQ$4,"+"),NieStac!$T24))=FALSE,IF(ISERR(FIND(CONCATENATE(BQ$4,"++"),NieStac!$T24))=FALSE,IF(ISERR(FIND(CONCATENATE(BQ$4,"+++"),NieStac!$T24))=FALSE,"+++","++"),"+")," ")," ")</f>
        <v/>
      </c>
    </row>
    <row r="23" spans="1:69" ht="16.149999999999999" customHeight="1">
      <c r="A23" s="104" t="str">
        <f>NieStac!C25</f>
        <v>Metody numeryczne i symulacja</v>
      </c>
      <c r="B23" s="50" t="str">
        <f>IF(ISERR(FIND(B$4,NieStac!$R25))=FALSE,IF(ISERR(FIND(CONCATENATE(B$4,"+"),NieStac!$R25))=FALSE,IF(ISERR(FIND(CONCATENATE(B$4,"++"),NieStac!$R25))=FALSE,IF(ISERR(FIND(CONCATENATE(B$4,"+++"),NieStac!$R25))=FALSE,"+++","++"),"+")," ")," ")</f>
        <v>++</v>
      </c>
      <c r="C23" s="50" t="str">
        <f>IF(ISERR(FIND(C$4,NieStac!$R25))=FALSE,IF(ISERR(FIND(CONCATENATE(C$4,"+"),NieStac!$R25))=FALSE,IF(ISERR(FIND(CONCATENATE(C$4,"++"),NieStac!$R25))=FALSE,IF(ISERR(FIND(CONCATENATE(C$4,"+++"),NieStac!$R25))=FALSE,"+++","++"),"+")," ")," ")</f>
        <v/>
      </c>
      <c r="D23" s="50" t="str">
        <f>IF(ISERR(FIND(D$4,NieStac!$R25))=FALSE,IF(ISERR(FIND(CONCATENATE(D$4,"+"),NieStac!$R25))=FALSE,IF(ISERR(FIND(CONCATENATE(D$4,"++"),NieStac!$R25))=FALSE,IF(ISERR(FIND(CONCATENATE(D$4,"+++"),NieStac!$R25))=FALSE,"+++","++"),"+")," ")," ")</f>
        <v/>
      </c>
      <c r="E23" s="50" t="str">
        <f>IF(ISERR(FIND(E$4,NieStac!$R25))=FALSE,IF(ISERR(FIND(CONCATENATE(E$4,"+"),NieStac!$R25))=FALSE,IF(ISERR(FIND(CONCATENATE(E$4,"++"),NieStac!$R25))=FALSE,IF(ISERR(FIND(CONCATENATE(E$4,"+++"),NieStac!$R25))=FALSE,"+++","++"),"+")," ")," ")</f>
        <v/>
      </c>
      <c r="F23" s="50" t="str">
        <f>IF(ISERR(FIND(F$4,NieStac!$R25))=FALSE,IF(ISERR(FIND(CONCATENATE(F$4,"+"),NieStac!$R25))=FALSE,IF(ISERR(FIND(CONCATENATE(F$4,"++"),NieStac!$R25))=FALSE,IF(ISERR(FIND(CONCATENATE(F$4,"+++"),NieStac!$R25))=FALSE,"+++","++"),"+")," ")," ")</f>
        <v/>
      </c>
      <c r="G23" s="50" t="str">
        <f>IF(ISERR(FIND(G$4,NieStac!$R25))=FALSE,IF(ISERR(FIND(CONCATENATE(G$4,"+"),NieStac!$R25))=FALSE,IF(ISERR(FIND(CONCATENATE(G$4,"++"),NieStac!$R25))=FALSE,IF(ISERR(FIND(CONCATENATE(G$4,"+++"),NieStac!$R25))=FALSE,"+++","++"),"+")," ")," ")</f>
        <v/>
      </c>
      <c r="H23" s="50" t="str">
        <f>IF(ISERR(FIND(H$4,NieStac!$R25))=FALSE,IF(ISERR(FIND(CONCATENATE(H$4,"+"),NieStac!$R25))=FALSE,IF(ISERR(FIND(CONCATENATE(H$4,"++"),NieStac!$R25))=FALSE,IF(ISERR(FIND(CONCATENATE(H$4,"+++"),NieStac!$R25))=FALSE,"+++","++"),"+")," ")," ")</f>
        <v/>
      </c>
      <c r="I23" s="50" t="str">
        <f>IF(ISERR(FIND(I$4,NieStac!$R25))=FALSE,IF(ISERR(FIND(CONCATENATE(I$4,"+"),NieStac!$R25))=FALSE,IF(ISERR(FIND(CONCATENATE(I$4,"++"),NieStac!$R25))=FALSE,IF(ISERR(FIND(CONCATENATE(I$4,"+++"),NieStac!$R25))=FALSE,"+++","++"),"+")," ")," ")</f>
        <v/>
      </c>
      <c r="J23" s="50" t="str">
        <f>IF(ISERR(FIND(J$4,NieStac!$R25))=FALSE,IF(ISERR(FIND(CONCATENATE(J$4,"+"),NieStac!$R25))=FALSE,IF(ISERR(FIND(CONCATENATE(J$4,"++"),NieStac!$R25))=FALSE,IF(ISERR(FIND(CONCATENATE(J$4,"+++"),NieStac!$R25))=FALSE,"+++","++"),"+")," ")," ")</f>
        <v/>
      </c>
      <c r="K23" s="50" t="str">
        <f>IF(ISERR(FIND(K$4,NieStac!$R25))=FALSE,IF(ISERR(FIND(CONCATENATE(K$4,"+"),NieStac!$R25))=FALSE,IF(ISERR(FIND(CONCATENATE(K$4,"++"),NieStac!$R25))=FALSE,IF(ISERR(FIND(CONCATENATE(K$4,"+++"),NieStac!$R25))=FALSE,"+++","++"),"+")," ")," ")</f>
        <v>+</v>
      </c>
      <c r="L23" s="50" t="str">
        <f>IF(ISERR(FIND(L$4,NieStac!$R25))=FALSE,IF(ISERR(FIND(CONCATENATE(L$4,"+"),NieStac!$R25))=FALSE,IF(ISERR(FIND(CONCATENATE(L$4,"++"),NieStac!$R25))=FALSE,IF(ISERR(FIND(CONCATENATE(L$4,"+++"),NieStac!$R25))=FALSE,"+++","++"),"+")," ")," ")</f>
        <v/>
      </c>
      <c r="M23" s="50" t="str">
        <f>IF(ISERR(FIND(M$4,NieStac!$R25))=FALSE,IF(ISERR(FIND(CONCATENATE(M$4,"+"),NieStac!$R25))=FALSE,IF(ISERR(FIND(CONCATENATE(M$4,"++"),NieStac!$R25))=FALSE,IF(ISERR(FIND(CONCATENATE(M$4,"+++"),NieStac!$R25))=FALSE,"+++","++"),"+")," ")," ")</f>
        <v/>
      </c>
      <c r="N23" s="50" t="str">
        <f>IF(ISERR(FIND(N$4,NieStac!$R25))=FALSE,IF(ISERR(FIND(CONCATENATE(N$4,"+"),NieStac!$R25))=FALSE,IF(ISERR(FIND(CONCATENATE(N$4,"++"),NieStac!$R25))=FALSE,IF(ISERR(FIND(CONCATENATE(N$4,"+++"),NieStac!$R25))=FALSE,"+++","++"),"+")," ")," ")</f>
        <v/>
      </c>
      <c r="O23" s="50" t="str">
        <f>IF(ISERR(FIND(O$4,NieStac!$R25))=FALSE,IF(ISERR(FIND(CONCATENATE(O$4,"+"),NieStac!$R25))=FALSE,IF(ISERR(FIND(CONCATENATE(O$4,"++"),NieStac!$R25))=FALSE,IF(ISERR(FIND(CONCATENATE(O$4,"+++"),NieStac!$R25))=FALSE,"+++","++"),"+")," ")," ")</f>
        <v/>
      </c>
      <c r="P23" s="50" t="str">
        <f>IF(ISERR(FIND(P$4,NieStac!$R25))=FALSE,IF(ISERR(FIND(CONCATENATE(P$4,"+"),NieStac!$R25))=FALSE,IF(ISERR(FIND(CONCATENATE(P$4,"++"),NieStac!$R25))=FALSE,IF(ISERR(FIND(CONCATENATE(P$4,"+++"),NieStac!$R25))=FALSE,"+++","++"),"+")," ")," ")</f>
        <v/>
      </c>
      <c r="Q23" s="50" t="str">
        <f>IF(ISERR(FIND(Q$4,NieStac!$R25))=FALSE,IF(ISERR(FIND(CONCATENATE(Q$4,"+"),NieStac!$R25))=FALSE,IF(ISERR(FIND(CONCATENATE(Q$4,"++"),NieStac!$R25))=FALSE,IF(ISERR(FIND(CONCATENATE(Q$4,"+++"),NieStac!$R25))=FALSE,"+++","++"),"+")," ")," ")</f>
        <v/>
      </c>
      <c r="R23" s="50" t="str">
        <f>IF(ISERR(FIND(R$4,NieStac!$R25))=FALSE,IF(ISERR(FIND(CONCATENATE(R$4,"+"),NieStac!$R25))=FALSE,IF(ISERR(FIND(CONCATENATE(R$4,"++"),NieStac!$R25))=FALSE,IF(ISERR(FIND(CONCATENATE(R$4,"+++"),NieStac!$R25))=FALSE,"+++","++"),"+")," ")," ")</f>
        <v/>
      </c>
      <c r="S23" s="50" t="str">
        <f>IF(ISERR(FIND(S$4,NieStac!$R25))=FALSE,IF(ISERR(FIND(CONCATENATE(S$4,"+"),NieStac!$R25))=FALSE,IF(ISERR(FIND(CONCATENATE(S$4,"++"),NieStac!$R25))=FALSE,IF(ISERR(FIND(CONCATENATE(S$4,"+++"),NieStac!$R25))=FALSE,"+++","++"),"+")," ")," ")</f>
        <v/>
      </c>
      <c r="T23" s="50" t="str">
        <f>IF(ISERR(FIND(T$4,NieStac!$R25))=FALSE,IF(ISERR(FIND(CONCATENATE(T$4,"+"),NieStac!$R25))=FALSE,IF(ISERR(FIND(CONCATENATE(T$4,"++"),NieStac!$R25))=FALSE,IF(ISERR(FIND(CONCATENATE(T$4,"+++"),NieStac!$R25))=FALSE,"+++","++"),"+")," ")," ")</f>
        <v/>
      </c>
      <c r="U23" s="50" t="str">
        <f>IF(ISERR(FIND(U$4,NieStac!$R25))=FALSE,IF(ISERR(FIND(CONCATENATE(U$4,"+"),NieStac!$R25))=FALSE,IF(ISERR(FIND(CONCATENATE(U$4,"++"),NieStac!$R25))=FALSE,IF(ISERR(FIND(CONCATENATE(U$4,"+++"),NieStac!$R25))=FALSE,"+++","++"),"+")," ")," ")</f>
        <v/>
      </c>
      <c r="V23" s="50" t="str">
        <f>IF(ISERR(FIND(V$4,NieStac!$R25))=FALSE,IF(ISERR(FIND(CONCATENATE(V$4,"+"),NieStac!$R25))=FALSE,IF(ISERR(FIND(CONCATENATE(V$4,"++"),NieStac!$R25))=FALSE,IF(ISERR(FIND(CONCATENATE(V$4,"+++"),NieStac!$R25))=FALSE,"+++","++"),"+")," ")," ")</f>
        <v/>
      </c>
      <c r="W23" s="50" t="str">
        <f>IF(ISERR(FIND(W$4,NieStac!$R25))=FALSE,IF(ISERR(FIND(CONCATENATE(W$4,"+"),NieStac!$R25))=FALSE,IF(ISERR(FIND(CONCATENATE(W$4,"++"),NieStac!$R25))=FALSE,IF(ISERR(FIND(CONCATENATE(W$4,"+++"),NieStac!$R25))=FALSE,"+++","++"),"+")," ")," ")</f>
        <v/>
      </c>
      <c r="X23" s="50" t="str">
        <f>IF(ISERR(FIND(X$4,NieStac!$R25))=FALSE,IF(ISERR(FIND(CONCATENATE(X$4,"+"),NieStac!$R25))=FALSE,IF(ISERR(FIND(CONCATENATE(X$4,"++"),NieStac!$R25))=FALSE,IF(ISERR(FIND(CONCATENATE(X$4,"+++"),NieStac!$R25))=FALSE,"+++","++"),"+")," ")," ")</f>
        <v/>
      </c>
      <c r="Y23" s="50" t="str">
        <f>IF(ISERR(FIND(Y$4,NieStac!$R25))=FALSE,IF(ISERR(FIND(CONCATENATE(Y$4,"+"),NieStac!$R25))=FALSE,IF(ISERR(FIND(CONCATENATE(Y$4,"++"),NieStac!$R25))=FALSE,IF(ISERR(FIND(CONCATENATE(Y$4,"+++"),NieStac!$R25))=FALSE,"+++","++"),"+")," ")," ")</f>
        <v/>
      </c>
      <c r="Z23" s="50" t="str">
        <f>IF(ISERR(FIND(Z$4,NieStac!$R25))=FALSE,IF(ISERR(FIND(CONCATENATE(Z$4,"+"),NieStac!$R25))=FALSE,IF(ISERR(FIND(CONCATENATE(Z$4,"++"),NieStac!$R25))=FALSE,IF(ISERR(FIND(CONCATENATE(Z$4,"+++"),NieStac!$R25))=FALSE,"+++","++"),"+")," ")," ")</f>
        <v/>
      </c>
      <c r="AA23" s="50" t="str">
        <f>IF(ISERR(FIND(AA$4,NieStac!$R25))=FALSE,IF(ISERR(FIND(CONCATENATE(AA$4,"+"),NieStac!$R25))=FALSE,IF(ISERR(FIND(CONCATENATE(AA$4,"++"),NieStac!$R25))=FALSE,IF(ISERR(FIND(CONCATENATE(AA$4,"+++"),NieStac!$R25))=FALSE,"+++","++"),"+")," ")," ")</f>
        <v/>
      </c>
      <c r="AB23" s="50" t="str">
        <f>IF(ISERR(FIND(AB$4,NieStac!$R25))=FALSE,IF(ISERR(FIND(CONCATENATE(AB$4,"+"),NieStac!$R25))=FALSE,IF(ISERR(FIND(CONCATENATE(AB$4,"++"),NieStac!$R25))=FALSE,IF(ISERR(FIND(CONCATENATE(AB$4,"+++"),NieStac!$R25))=FALSE,"+++","++"),"+")," ")," ")</f>
        <v/>
      </c>
      <c r="AC23" s="50" t="str">
        <f>IF(ISERR(FIND(AC$4,NieStac!$R25))=FALSE,IF(ISERR(FIND(CONCATENATE(AC$4,"+"),NieStac!$R25))=FALSE,IF(ISERR(FIND(CONCATENATE(AC$4,"++"),NieStac!$R25))=FALSE,IF(ISERR(FIND(CONCATENATE(AC$4,"+++"),NieStac!$R25))=FALSE,"+++","++"),"+")," ")," ")</f>
        <v/>
      </c>
      <c r="AD23" s="127" t="str">
        <f>NieStac!C25</f>
        <v>Metody numeryczne i symulacja</v>
      </c>
      <c r="AE23" s="50" t="str">
        <f>IF(ISERR(FIND(AE$4,NieStac!$S25))=FALSE,IF(ISERR(FIND(CONCATENATE(AE$4,"+"),NieStac!$S25))=FALSE,IF(ISERR(FIND(CONCATENATE(AE$4,"++"),NieStac!$S25))=FALSE,IF(ISERR(FIND(CONCATENATE(AE$4,"+++"),NieStac!$S25))=FALSE,"+++","++"),"+")," ")," ")</f>
        <v/>
      </c>
      <c r="AF23" s="50" t="str">
        <f>IF(ISERR(FIND(AF$4,NieStac!$S25))=FALSE,IF(ISERR(FIND(CONCATENATE(AF$4,"+"),NieStac!$S25))=FALSE,IF(ISERR(FIND(CONCATENATE(AF$4,"++"),NieStac!$S25))=FALSE,IF(ISERR(FIND(CONCATENATE(AF$4,"+++"),NieStac!$S25))=FALSE,"+++","++"),"+")," ")," ")</f>
        <v/>
      </c>
      <c r="AG23" s="50" t="str">
        <f>IF(ISERR(FIND(AG$4,NieStac!$S25))=FALSE,IF(ISERR(FIND(CONCATENATE(AG$4,"+"),NieStac!$S25))=FALSE,IF(ISERR(FIND(CONCATENATE(AG$4,"++"),NieStac!$S25))=FALSE,IF(ISERR(FIND(CONCATENATE(AG$4,"+++"),NieStac!$S25))=FALSE,"+++","++"),"+")," ")," ")</f>
        <v/>
      </c>
      <c r="AH23" s="50" t="str">
        <f>IF(ISERR(FIND(AH$4,NieStac!$S25))=FALSE,IF(ISERR(FIND(CONCATENATE(AH$4,"+"),NieStac!$S25))=FALSE,IF(ISERR(FIND(CONCATENATE(AH$4,"++"),NieStac!$S25))=FALSE,IF(ISERR(FIND(CONCATENATE(AH$4,"+++"),NieStac!$S25))=FALSE,"+++","++"),"+")," ")," ")</f>
        <v/>
      </c>
      <c r="AI23" s="50" t="str">
        <f>IF(ISERR(FIND(AI$4,NieStac!$S25))=FALSE,IF(ISERR(FIND(CONCATENATE(AI$4,"+"),NieStac!$S25))=FALSE,IF(ISERR(FIND(CONCATENATE(AI$4,"++"),NieStac!$S25))=FALSE,IF(ISERR(FIND(CONCATENATE(AI$4,"+++"),NieStac!$S25))=FALSE,"+++","++"),"+")," ")," ")</f>
        <v/>
      </c>
      <c r="AJ23" s="50" t="str">
        <f>IF(ISERR(FIND(AJ$4,NieStac!$S25))=FALSE,IF(ISERR(FIND(CONCATENATE(AJ$4,"+"),NieStac!$S25))=FALSE,IF(ISERR(FIND(CONCATENATE(AJ$4,"++"),NieStac!$S25))=FALSE,IF(ISERR(FIND(CONCATENATE(AJ$4,"+++"),NieStac!$S25))=FALSE,"+++","++"),"+")," ")," ")</f>
        <v/>
      </c>
      <c r="AK23" s="50" t="str">
        <f>IF(ISERR(FIND(AK$4,NieStac!$S25))=FALSE,IF(ISERR(FIND(CONCATENATE(AK$4,"+"),NieStac!$S25))=FALSE,IF(ISERR(FIND(CONCATENATE(AK$4,"++"),NieStac!$S25))=FALSE,IF(ISERR(FIND(CONCATENATE(AK$4,"+++"),NieStac!$S25))=FALSE,"+++","++"),"+")," ")," ")</f>
        <v/>
      </c>
      <c r="AL23" s="50" t="str">
        <f>IF(ISERR(FIND(AL$4,NieStac!$S25))=FALSE,IF(ISERR(FIND(CONCATENATE(AL$4,"+"),NieStac!$S25))=FALSE,IF(ISERR(FIND(CONCATENATE(AL$4,"++"),NieStac!$S25))=FALSE,IF(ISERR(FIND(CONCATENATE(AL$4,"+++"),NieStac!$S25))=FALSE,"+++","++"),"+")," ")," ")</f>
        <v/>
      </c>
      <c r="AM23" s="50" t="str">
        <f>IF(ISERR(FIND(AM$4,NieStac!$S25))=FALSE,IF(ISERR(FIND(CONCATENATE(AM$4,"+"),NieStac!$S25))=FALSE,IF(ISERR(FIND(CONCATENATE(AM$4,"++"),NieStac!$S25))=FALSE,IF(ISERR(FIND(CONCATENATE(AM$4,"+++"),NieStac!$S25))=FALSE,"+++","++"),"+")," ")," ")</f>
        <v/>
      </c>
      <c r="AN23" s="50" t="str">
        <f>IF(ISERR(FIND(AN$4,NieStac!$S25))=FALSE,IF(ISERR(FIND(CONCATENATE(AN$4,"+"),NieStac!$S25))=FALSE,IF(ISERR(FIND(CONCATENATE(AN$4,"++"),NieStac!$S25))=FALSE,IF(ISERR(FIND(CONCATENATE(AN$4,"+++"),NieStac!$S25))=FALSE,"+++","++"),"+")," ")," ")</f>
        <v>+++</v>
      </c>
      <c r="AO23" s="50" t="str">
        <f>IF(ISERR(FIND(AO$4,NieStac!$S25))=FALSE,IF(ISERR(FIND(CONCATENATE(AO$4,"+"),NieStac!$S25))=FALSE,IF(ISERR(FIND(CONCATENATE(AO$4,"++"),NieStac!$S25))=FALSE,IF(ISERR(FIND(CONCATENATE(AO$4,"+++"),NieStac!$S25))=FALSE,"+++","++"),"+")," ")," ")</f>
        <v/>
      </c>
      <c r="AP23" s="50" t="str">
        <f>IF(ISERR(FIND(AP$4,NieStac!$S25))=FALSE,IF(ISERR(FIND(CONCATENATE(AP$4,"+"),NieStac!$S25))=FALSE,IF(ISERR(FIND(CONCATENATE(AP$4,"++"),NieStac!$S25))=FALSE,IF(ISERR(FIND(CONCATENATE(AP$4,"+++"),NieStac!$S25))=FALSE,"+++","++"),"+")," ")," ")</f>
        <v/>
      </c>
      <c r="AQ23" s="50" t="str">
        <f>IF(ISERR(FIND(AQ$4,NieStac!$S25))=FALSE,IF(ISERR(FIND(CONCATENATE(AQ$4,"+"),NieStac!$S25))=FALSE,IF(ISERR(FIND(CONCATENATE(AQ$4,"++"),NieStac!$S25))=FALSE,IF(ISERR(FIND(CONCATENATE(AQ$4,"+++"),NieStac!$S25))=FALSE,"+++","++"),"+")," ")," ")</f>
        <v/>
      </c>
      <c r="AR23" s="50" t="str">
        <f>IF(ISERR(FIND(AR$4,NieStac!$S25))=FALSE,IF(ISERR(FIND(CONCATENATE(AR$4,"+"),NieStac!$S25))=FALSE,IF(ISERR(FIND(CONCATENATE(AR$4,"++"),NieStac!$S25))=FALSE,IF(ISERR(FIND(CONCATENATE(AR$4,"+++"),NieStac!$S25))=FALSE,"+++","++"),"+")," ")," ")</f>
        <v/>
      </c>
      <c r="AS23" s="50" t="str">
        <f>IF(ISERR(FIND(AS$4,NieStac!$S25))=FALSE,IF(ISERR(FIND(CONCATENATE(AS$4,"+"),NieStac!$S25))=FALSE,IF(ISERR(FIND(CONCATENATE(AS$4,"++"),NieStac!$S25))=FALSE,IF(ISERR(FIND(CONCATENATE(AS$4,"+++"),NieStac!$S25))=FALSE,"+++","++"),"+")," ")," ")</f>
        <v/>
      </c>
      <c r="AT23" s="50" t="str">
        <f>IF(ISERR(FIND(AT$4,NieStac!$S25))=FALSE,IF(ISERR(FIND(CONCATENATE(AT$4,"+"),NieStac!$S25))=FALSE,IF(ISERR(FIND(CONCATENATE(AT$4,"++"),NieStac!$S25))=FALSE,IF(ISERR(FIND(CONCATENATE(AT$4,"+++"),NieStac!$S25))=FALSE,"+++","++"),"+")," ")," ")</f>
        <v/>
      </c>
      <c r="AU23" s="50" t="str">
        <f>IF(ISERR(FIND(AU$4,NieStac!$S25))=FALSE,IF(ISERR(FIND(CONCATENATE(AU$4,"+"),NieStac!$S25))=FALSE,IF(ISERR(FIND(CONCATENATE(AU$4,"++"),NieStac!$S25))=FALSE,IF(ISERR(FIND(CONCATENATE(AU$4,"+++"),NieStac!$S25))=FALSE,"+++","++"),"+")," ")," ")</f>
        <v/>
      </c>
      <c r="AV23" s="50" t="str">
        <f>IF(ISERR(FIND(AV$4,NieStac!$S25))=FALSE,IF(ISERR(FIND(CONCATENATE(AV$4,"+"),NieStac!$S25))=FALSE,IF(ISERR(FIND(CONCATENATE(AV$4,"++"),NieStac!$S25))=FALSE,IF(ISERR(FIND(CONCATENATE(AV$4,"+++"),NieStac!$S25))=FALSE,"+++","++"),"+")," ")," ")</f>
        <v/>
      </c>
      <c r="AW23" s="50" t="str">
        <f>IF(ISERR(FIND(AW$4,NieStac!$S25))=FALSE,IF(ISERR(FIND(CONCATENATE(AW$4,"+"),NieStac!$S25))=FALSE,IF(ISERR(FIND(CONCATENATE(AW$4,"++"),NieStac!$S25))=FALSE,IF(ISERR(FIND(CONCATENATE(AW$4,"+++"),NieStac!$S25))=FALSE,"+++","++"),"+")," ")," ")</f>
        <v/>
      </c>
      <c r="AX23" s="50" t="str">
        <f>IF(ISERR(FIND(AX$4,NieStac!$S25))=FALSE,IF(ISERR(FIND(CONCATENATE(AX$4,"+"),NieStac!$S25))=FALSE,IF(ISERR(FIND(CONCATENATE(AX$4,"++"),NieStac!$S25))=FALSE,IF(ISERR(FIND(CONCATENATE(AX$4,"+++"),NieStac!$S25))=FALSE,"+++","++"),"+")," ")," ")</f>
        <v/>
      </c>
      <c r="AY23" s="50" t="str">
        <f>IF(ISERR(FIND(AY$4,NieStac!$S25))=FALSE,IF(ISERR(FIND(CONCATENATE(AY$4,"+"),NieStac!$S25))=FALSE,IF(ISERR(FIND(CONCATENATE(AY$4,"++"),NieStac!$S25))=FALSE,IF(ISERR(FIND(CONCATENATE(AY$4,"+++"),NieStac!$S25))=FALSE,"+++","++"),"+")," ")," ")</f>
        <v/>
      </c>
      <c r="AZ23" s="50" t="str">
        <f>IF(ISERR(FIND(AZ$4,NieStac!$S25))=FALSE,IF(ISERR(FIND(CONCATENATE(AZ$4,"+"),NieStac!$S25))=FALSE,IF(ISERR(FIND(CONCATENATE(AZ$4,"++"),NieStac!$S25))=FALSE,IF(ISERR(FIND(CONCATENATE(AZ$4,"+++"),NieStac!$S25))=FALSE,"+++","++"),"+")," ")," ")</f>
        <v/>
      </c>
      <c r="BA23" s="50" t="str">
        <f>IF(ISERR(FIND(BA$4,NieStac!$S25))=FALSE,IF(ISERR(FIND(CONCATENATE(BA$4,"+"),NieStac!$S25))=FALSE,IF(ISERR(FIND(CONCATENATE(BA$4,"++"),NieStac!$S25))=FALSE,IF(ISERR(FIND(CONCATENATE(BA$4,"+++"),NieStac!$S25))=FALSE,"+++","++"),"+")," ")," ")</f>
        <v/>
      </c>
      <c r="BB23" s="50" t="str">
        <f>IF(ISERR(FIND(BB$4,NieStac!$S25))=FALSE,IF(ISERR(FIND(CONCATENATE(BB$4,"+"),NieStac!$S25))=FALSE,IF(ISERR(FIND(CONCATENATE(BB$4,"++"),NieStac!$S25))=FALSE,IF(ISERR(FIND(CONCATENATE(BB$4,"+++"),NieStac!$S25))=FALSE,"+++","++"),"+")," ")," ")</f>
        <v/>
      </c>
      <c r="BC23" s="50" t="str">
        <f>IF(ISERR(FIND(BC$4,NieStac!$S25))=FALSE,IF(ISERR(FIND(CONCATENATE(BC$4,"+"),NieStac!$S25))=FALSE,IF(ISERR(FIND(CONCATENATE(BC$4,"++"),NieStac!$S25))=FALSE,IF(ISERR(FIND(CONCATENATE(BC$4,"+++"),NieStac!$S25))=FALSE,"+++","++"),"+")," ")," ")</f>
        <v/>
      </c>
      <c r="BD23" s="50" t="str">
        <f>IF(ISERR(FIND(BD$4,NieStac!$S25))=FALSE,IF(ISERR(FIND(CONCATENATE(BD$4,"+"),NieStac!$S25))=FALSE,IF(ISERR(FIND(CONCATENATE(BD$4,"++"),NieStac!$S25))=FALSE,IF(ISERR(FIND(CONCATENATE(BD$4,"+++"),NieStac!$S25))=FALSE,"+++","++"),"+")," ")," ")</f>
        <v/>
      </c>
      <c r="BE23" s="50" t="str">
        <f>IF(ISERR(FIND(BE$4,NieStac!$S25))=FALSE,IF(ISERR(FIND(CONCATENATE(BE$4,"+"),NieStac!$S25))=FALSE,IF(ISERR(FIND(CONCATENATE(BE$4,"++"),NieStac!$S25))=FALSE,IF(ISERR(FIND(CONCATENATE(BE$4,"+++"),NieStac!$S25))=FALSE,"+++","++"),"+")," ")," ")</f>
        <v/>
      </c>
      <c r="BF23" s="50" t="str">
        <f>IF(ISERR(FIND(BF$4,NieStac!$S25))=FALSE,IF(ISERR(FIND(CONCATENATE(BF$4,"+"),NieStac!$S25))=FALSE,IF(ISERR(FIND(CONCATENATE(BF$4,"++"),NieStac!$S25))=FALSE,IF(ISERR(FIND(CONCATENATE(BF$4,"+++"),NieStac!$S25))=FALSE,"+++","++"),"+")," ")," ")</f>
        <v/>
      </c>
      <c r="BG23" s="50" t="str">
        <f>IF(ISERR(FIND(BG$4,NieStac!$S25))=FALSE,IF(ISERR(FIND(CONCATENATE(BG$4,"+"),NieStac!$S25))=FALSE,IF(ISERR(FIND(CONCATENATE(BG$4,"++"),NieStac!$S25))=FALSE,IF(ISERR(FIND(CONCATENATE(BG$4,"+++"),NieStac!$S25))=FALSE,"+++","++"),"+")," ")," ")</f>
        <v/>
      </c>
      <c r="BH23" s="50" t="str">
        <f>IF(ISERR(FIND(BH$4,NieStac!$S25))=FALSE,IF(ISERR(FIND(CONCATENATE(BH$4,"+"),NieStac!$S25))=FALSE,IF(ISERR(FIND(CONCATENATE(BH$4,"++"),NieStac!$S25))=FALSE,IF(ISERR(FIND(CONCATENATE(BH$4,"+++"),NieStac!$S25))=FALSE,"+++","++"),"+")," ")," ")</f>
        <v/>
      </c>
      <c r="BI23" s="50" t="str">
        <f>IF(ISERR(FIND(BI$4,NieStac!$S25))=FALSE,IF(ISERR(FIND(CONCATENATE(BI$4,"+"),NieStac!$S25))=FALSE,IF(ISERR(FIND(CONCATENATE(BI$4,"++"),NieStac!$S25))=FALSE,IF(ISERR(FIND(CONCATENATE(BI$4,"+++"),NieStac!$S25))=FALSE,"+++","++"),"+")," ")," ")</f>
        <v/>
      </c>
      <c r="BJ23" s="127" t="str">
        <f>NieStac!C25</f>
        <v>Metody numeryczne i symulacja</v>
      </c>
      <c r="BK23" s="50" t="str">
        <f>IF(ISERR(FIND(BK$4,NieStac!$T25))=FALSE,IF(ISERR(FIND(CONCATENATE(BK$4,"+"),NieStac!$T25))=FALSE,IF(ISERR(FIND(CONCATENATE(BK$4,"++"),NieStac!$T25))=FALSE,IF(ISERR(FIND(CONCATENATE(BK$4,"+++"),NieStac!$T25))=FALSE,"+++","++"),"+")," ")," ")</f>
        <v/>
      </c>
      <c r="BL23" s="50" t="str">
        <f>IF(ISERR(FIND(BL$4,NieStac!$T25))=FALSE,IF(ISERR(FIND(CONCATENATE(BL$4,"+"),NieStac!$T25))=FALSE,IF(ISERR(FIND(CONCATENATE(BL$4,"++"),NieStac!$T25))=FALSE,IF(ISERR(FIND(CONCATENATE(BL$4,"+++"),NieStac!$T25))=FALSE,"+++","++"),"+")," ")," ")</f>
        <v/>
      </c>
      <c r="BM23" s="50" t="str">
        <f>IF(ISERR(FIND(BM$4,NieStac!$T25))=FALSE,IF(ISERR(FIND(CONCATENATE(BM$4,"+"),NieStac!$T25))=FALSE,IF(ISERR(FIND(CONCATENATE(BM$4,"++"),NieStac!$T25))=FALSE,IF(ISERR(FIND(CONCATENATE(BM$4,"+++"),NieStac!$T25))=FALSE,"+++","++"),"+")," ")," ")</f>
        <v/>
      </c>
      <c r="BN23" s="50" t="str">
        <f>IF(ISERR(FIND(BN$4,NieStac!$T25))=FALSE,IF(ISERR(FIND(CONCATENATE(BN$4,"+"),NieStac!$T25))=FALSE,IF(ISERR(FIND(CONCATENATE(BN$4,"++"),NieStac!$T25))=FALSE,IF(ISERR(FIND(CONCATENATE(BN$4,"+++"),NieStac!$T25))=FALSE,"+++","++"),"+")," ")," ")</f>
        <v/>
      </c>
      <c r="BO23" s="50" t="str">
        <f>IF(ISERR(FIND(BO$4,NieStac!$T25))=FALSE,IF(ISERR(FIND(CONCATENATE(BO$4,"+"),NieStac!$T25))=FALSE,IF(ISERR(FIND(CONCATENATE(BO$4,"++"),NieStac!$T25))=FALSE,IF(ISERR(FIND(CONCATENATE(BO$4,"+++"),NieStac!$T25))=FALSE,"+++","++"),"+")," ")," ")</f>
        <v/>
      </c>
      <c r="BP23" s="50" t="str">
        <f>IF(ISERR(FIND(BP$4,NieStac!$T25))=FALSE,IF(ISERR(FIND(CONCATENATE(BP$4,"+"),NieStac!$T25))=FALSE,IF(ISERR(FIND(CONCATENATE(BP$4,"++"),NieStac!$T25))=FALSE,IF(ISERR(FIND(CONCATENATE(BP$4,"+++"),NieStac!$T25))=FALSE,"+++","++"),"+")," ")," ")</f>
        <v/>
      </c>
      <c r="BQ23" s="50" t="str">
        <f>IF(ISERR(FIND(BQ$4,NieStac!$T25))=FALSE,IF(ISERR(FIND(CONCATENATE(BQ$4,"+"),NieStac!$T25))=FALSE,IF(ISERR(FIND(CONCATENATE(BQ$4,"++"),NieStac!$T25))=FALSE,IF(ISERR(FIND(CONCATENATE(BQ$4,"+++"),NieStac!$T25))=FALSE,"+++","++"),"+")," ")," ")</f>
        <v/>
      </c>
    </row>
    <row r="24" spans="1:69">
      <c r="A24" s="104" t="str">
        <f>NieStac!C26</f>
        <v>Fizyka</v>
      </c>
      <c r="B24" s="50" t="str">
        <f>IF(ISERR(FIND(B$4,NieStac!$R26))=FALSE,IF(ISERR(FIND(CONCATENATE(B$4,"+"),NieStac!$R26))=FALSE,IF(ISERR(FIND(CONCATENATE(B$4,"++"),NieStac!$R26))=FALSE,IF(ISERR(FIND(CONCATENATE(B$4,"+++"),NieStac!$R26))=FALSE,"+++","++"),"+")," ")," ")</f>
        <v/>
      </c>
      <c r="C24" s="50" t="str">
        <f>IF(ISERR(FIND(C$4,NieStac!$R26))=FALSE,IF(ISERR(FIND(CONCATENATE(C$4,"+"),NieStac!$R26))=FALSE,IF(ISERR(FIND(CONCATENATE(C$4,"++"),NieStac!$R26))=FALSE,IF(ISERR(FIND(CONCATENATE(C$4,"+++"),NieStac!$R26))=FALSE,"+++","++"),"+")," ")," ")</f>
        <v>+++</v>
      </c>
      <c r="D24" s="50" t="str">
        <f>IF(ISERR(FIND(D$4,NieStac!$R26))=FALSE,IF(ISERR(FIND(CONCATENATE(D$4,"+"),NieStac!$R26))=FALSE,IF(ISERR(FIND(CONCATENATE(D$4,"++"),NieStac!$R26))=FALSE,IF(ISERR(FIND(CONCATENATE(D$4,"+++"),NieStac!$R26))=FALSE,"+++","++"),"+")," ")," ")</f>
        <v>+++</v>
      </c>
      <c r="E24" s="50" t="str">
        <f>IF(ISERR(FIND(E$4,NieStac!$R26))=FALSE,IF(ISERR(FIND(CONCATENATE(E$4,"+"),NieStac!$R26))=FALSE,IF(ISERR(FIND(CONCATENATE(E$4,"++"),NieStac!$R26))=FALSE,IF(ISERR(FIND(CONCATENATE(E$4,"+++"),NieStac!$R26))=FALSE,"+++","++"),"+")," ")," ")</f>
        <v/>
      </c>
      <c r="F24" s="50" t="str">
        <f>IF(ISERR(FIND(F$4,NieStac!$R26))=FALSE,IF(ISERR(FIND(CONCATENATE(F$4,"+"),NieStac!$R26))=FALSE,IF(ISERR(FIND(CONCATENATE(F$4,"++"),NieStac!$R26))=FALSE,IF(ISERR(FIND(CONCATENATE(F$4,"+++"),NieStac!$R26))=FALSE,"+++","++"),"+")," ")," ")</f>
        <v/>
      </c>
      <c r="G24" s="50" t="str">
        <f>IF(ISERR(FIND(G$4,NieStac!$R26))=FALSE,IF(ISERR(FIND(CONCATENATE(G$4,"+"),NieStac!$R26))=FALSE,IF(ISERR(FIND(CONCATENATE(G$4,"++"),NieStac!$R26))=FALSE,IF(ISERR(FIND(CONCATENATE(G$4,"+++"),NieStac!$R26))=FALSE,"+++","++"),"+")," ")," ")</f>
        <v/>
      </c>
      <c r="H24" s="50" t="str">
        <f>IF(ISERR(FIND(H$4,NieStac!$R26))=FALSE,IF(ISERR(FIND(CONCATENATE(H$4,"+"),NieStac!$R26))=FALSE,IF(ISERR(FIND(CONCATENATE(H$4,"++"),NieStac!$R26))=FALSE,IF(ISERR(FIND(CONCATENATE(H$4,"+++"),NieStac!$R26))=FALSE,"+++","++"),"+")," ")," ")</f>
        <v/>
      </c>
      <c r="I24" s="50" t="str">
        <f>IF(ISERR(FIND(I$4,NieStac!$R26))=FALSE,IF(ISERR(FIND(CONCATENATE(I$4,"+"),NieStac!$R26))=FALSE,IF(ISERR(FIND(CONCATENATE(I$4,"++"),NieStac!$R26))=FALSE,IF(ISERR(FIND(CONCATENATE(I$4,"+++"),NieStac!$R26))=FALSE,"+++","++"),"+")," ")," ")</f>
        <v/>
      </c>
      <c r="J24" s="50" t="str">
        <f>IF(ISERR(FIND(J$4,NieStac!$R26))=FALSE,IF(ISERR(FIND(CONCATENATE(J$4,"+"),NieStac!$R26))=FALSE,IF(ISERR(FIND(CONCATENATE(J$4,"++"),NieStac!$R26))=FALSE,IF(ISERR(FIND(CONCATENATE(J$4,"+++"),NieStac!$R26))=FALSE,"+++","++"),"+")," ")," ")</f>
        <v/>
      </c>
      <c r="K24" s="50" t="str">
        <f>IF(ISERR(FIND(K$4,NieStac!$R26))=FALSE,IF(ISERR(FIND(CONCATENATE(K$4,"+"),NieStac!$R26))=FALSE,IF(ISERR(FIND(CONCATENATE(K$4,"++"),NieStac!$R26))=FALSE,IF(ISERR(FIND(CONCATENATE(K$4,"+++"),NieStac!$R26))=FALSE,"+++","++"),"+")," ")," ")</f>
        <v/>
      </c>
      <c r="L24" s="50" t="str">
        <f>IF(ISERR(FIND(L$4,NieStac!$R26))=FALSE,IF(ISERR(FIND(CONCATENATE(L$4,"+"),NieStac!$R26))=FALSE,IF(ISERR(FIND(CONCATENATE(L$4,"++"),NieStac!$R26))=FALSE,IF(ISERR(FIND(CONCATENATE(L$4,"+++"),NieStac!$R26))=FALSE,"+++","++"),"+")," ")," ")</f>
        <v/>
      </c>
      <c r="M24" s="50" t="str">
        <f>IF(ISERR(FIND(M$4,NieStac!$R26))=FALSE,IF(ISERR(FIND(CONCATENATE(M$4,"+"),NieStac!$R26))=FALSE,IF(ISERR(FIND(CONCATENATE(M$4,"++"),NieStac!$R26))=FALSE,IF(ISERR(FIND(CONCATENATE(M$4,"+++"),NieStac!$R26))=FALSE,"+++","++"),"+")," ")," ")</f>
        <v/>
      </c>
      <c r="N24" s="50" t="str">
        <f>IF(ISERR(FIND(N$4,NieStac!$R26))=FALSE,IF(ISERR(FIND(CONCATENATE(N$4,"+"),NieStac!$R26))=FALSE,IF(ISERR(FIND(CONCATENATE(N$4,"++"),NieStac!$R26))=FALSE,IF(ISERR(FIND(CONCATENATE(N$4,"+++"),NieStac!$R26))=FALSE,"+++","++"),"+")," ")," ")</f>
        <v/>
      </c>
      <c r="O24" s="50" t="str">
        <f>IF(ISERR(FIND(O$4,NieStac!$R26))=FALSE,IF(ISERR(FIND(CONCATENATE(O$4,"+"),NieStac!$R26))=FALSE,IF(ISERR(FIND(CONCATENATE(O$4,"++"),NieStac!$R26))=FALSE,IF(ISERR(FIND(CONCATENATE(O$4,"+++"),NieStac!$R26))=FALSE,"+++","++"),"+")," ")," ")</f>
        <v/>
      </c>
      <c r="P24" s="50" t="str">
        <f>IF(ISERR(FIND(P$4,NieStac!$R26))=FALSE,IF(ISERR(FIND(CONCATENATE(P$4,"+"),NieStac!$R26))=FALSE,IF(ISERR(FIND(CONCATENATE(P$4,"++"),NieStac!$R26))=FALSE,IF(ISERR(FIND(CONCATENATE(P$4,"+++"),NieStac!$R26))=FALSE,"+++","++"),"+")," ")," ")</f>
        <v/>
      </c>
      <c r="Q24" s="50" t="str">
        <f>IF(ISERR(FIND(Q$4,NieStac!$R26))=FALSE,IF(ISERR(FIND(CONCATENATE(Q$4,"+"),NieStac!$R26))=FALSE,IF(ISERR(FIND(CONCATENATE(Q$4,"++"),NieStac!$R26))=FALSE,IF(ISERR(FIND(CONCATENATE(Q$4,"+++"),NieStac!$R26))=FALSE,"+++","++"),"+")," ")," ")</f>
        <v/>
      </c>
      <c r="R24" s="50" t="str">
        <f>IF(ISERR(FIND(R$4,NieStac!$R26))=FALSE,IF(ISERR(FIND(CONCATENATE(R$4,"+"),NieStac!$R26))=FALSE,IF(ISERR(FIND(CONCATENATE(R$4,"++"),NieStac!$R26))=FALSE,IF(ISERR(FIND(CONCATENATE(R$4,"+++"),NieStac!$R26))=FALSE,"+++","++"),"+")," ")," ")</f>
        <v/>
      </c>
      <c r="S24" s="50" t="str">
        <f>IF(ISERR(FIND(S$4,NieStac!$R26))=FALSE,IF(ISERR(FIND(CONCATENATE(S$4,"+"),NieStac!$R26))=FALSE,IF(ISERR(FIND(CONCATENATE(S$4,"++"),NieStac!$R26))=FALSE,IF(ISERR(FIND(CONCATENATE(S$4,"+++"),NieStac!$R26))=FALSE,"+++","++"),"+")," ")," ")</f>
        <v/>
      </c>
      <c r="T24" s="50" t="str">
        <f>IF(ISERR(FIND(T$4,NieStac!$R26))=FALSE,IF(ISERR(FIND(CONCATENATE(T$4,"+"),NieStac!$R26))=FALSE,IF(ISERR(FIND(CONCATENATE(T$4,"++"),NieStac!$R26))=FALSE,IF(ISERR(FIND(CONCATENATE(T$4,"+++"),NieStac!$R26))=FALSE,"+++","++"),"+")," ")," ")</f>
        <v/>
      </c>
      <c r="U24" s="50" t="str">
        <f>IF(ISERR(FIND(U$4,NieStac!$R26))=FALSE,IF(ISERR(FIND(CONCATENATE(U$4,"+"),NieStac!$R26))=FALSE,IF(ISERR(FIND(CONCATENATE(U$4,"++"),NieStac!$R26))=FALSE,IF(ISERR(FIND(CONCATENATE(U$4,"+++"),NieStac!$R26))=FALSE,"+++","++"),"+")," ")," ")</f>
        <v/>
      </c>
      <c r="V24" s="50" t="str">
        <f>IF(ISERR(FIND(V$4,NieStac!$R26))=FALSE,IF(ISERR(FIND(CONCATENATE(V$4,"+"),NieStac!$R26))=FALSE,IF(ISERR(FIND(CONCATENATE(V$4,"++"),NieStac!$R26))=FALSE,IF(ISERR(FIND(CONCATENATE(V$4,"+++"),NieStac!$R26))=FALSE,"+++","++"),"+")," ")," ")</f>
        <v/>
      </c>
      <c r="W24" s="50" t="str">
        <f>IF(ISERR(FIND(W$4,NieStac!$R26))=FALSE,IF(ISERR(FIND(CONCATENATE(W$4,"+"),NieStac!$R26))=FALSE,IF(ISERR(FIND(CONCATENATE(W$4,"++"),NieStac!$R26))=FALSE,IF(ISERR(FIND(CONCATENATE(W$4,"+++"),NieStac!$R26))=FALSE,"+++","++"),"+")," ")," ")</f>
        <v/>
      </c>
      <c r="X24" s="50" t="str">
        <f>IF(ISERR(FIND(X$4,NieStac!$R26))=FALSE,IF(ISERR(FIND(CONCATENATE(X$4,"+"),NieStac!$R26))=FALSE,IF(ISERR(FIND(CONCATENATE(X$4,"++"),NieStac!$R26))=FALSE,IF(ISERR(FIND(CONCATENATE(X$4,"+++"),NieStac!$R26))=FALSE,"+++","++"),"+")," ")," ")</f>
        <v/>
      </c>
      <c r="Y24" s="50" t="str">
        <f>IF(ISERR(FIND(Y$4,NieStac!$R26))=FALSE,IF(ISERR(FIND(CONCATENATE(Y$4,"+"),NieStac!$R26))=FALSE,IF(ISERR(FIND(CONCATENATE(Y$4,"++"),NieStac!$R26))=FALSE,IF(ISERR(FIND(CONCATENATE(Y$4,"+++"),NieStac!$R26))=FALSE,"+++","++"),"+")," ")," ")</f>
        <v/>
      </c>
      <c r="Z24" s="50" t="str">
        <f>IF(ISERR(FIND(Z$4,NieStac!$R26))=FALSE,IF(ISERR(FIND(CONCATENATE(Z$4,"+"),NieStac!$R26))=FALSE,IF(ISERR(FIND(CONCATENATE(Z$4,"++"),NieStac!$R26))=FALSE,IF(ISERR(FIND(CONCATENATE(Z$4,"+++"),NieStac!$R26))=FALSE,"+++","++"),"+")," ")," ")</f>
        <v/>
      </c>
      <c r="AA24" s="50" t="str">
        <f>IF(ISERR(FIND(AA$4,NieStac!$R26))=FALSE,IF(ISERR(FIND(CONCATENATE(AA$4,"+"),NieStac!$R26))=FALSE,IF(ISERR(FIND(CONCATENATE(AA$4,"++"),NieStac!$R26))=FALSE,IF(ISERR(FIND(CONCATENATE(AA$4,"+++"),NieStac!$R26))=FALSE,"+++","++"),"+")," ")," ")</f>
        <v/>
      </c>
      <c r="AB24" s="50" t="str">
        <f>IF(ISERR(FIND(AB$4,NieStac!$R26))=FALSE,IF(ISERR(FIND(CONCATENATE(AB$4,"+"),NieStac!$R26))=FALSE,IF(ISERR(FIND(CONCATENATE(AB$4,"++"),NieStac!$R26))=FALSE,IF(ISERR(FIND(CONCATENATE(AB$4,"+++"),NieStac!$R26))=FALSE,"+++","++"),"+")," ")," ")</f>
        <v/>
      </c>
      <c r="AC24" s="50" t="str">
        <f>IF(ISERR(FIND(AC$4,NieStac!$R26))=FALSE,IF(ISERR(FIND(CONCATENATE(AC$4,"+"),NieStac!$R26))=FALSE,IF(ISERR(FIND(CONCATENATE(AC$4,"++"),NieStac!$R26))=FALSE,IF(ISERR(FIND(CONCATENATE(AC$4,"+++"),NieStac!$R26))=FALSE,"+++","++"),"+")," ")," ")</f>
        <v/>
      </c>
      <c r="AD24" s="127" t="str">
        <f>NieStac!C26</f>
        <v>Fizyka</v>
      </c>
      <c r="AE24" s="50" t="str">
        <f>IF(ISERR(FIND(AE$4,NieStac!$S26))=FALSE,IF(ISERR(FIND(CONCATENATE(AE$4,"+"),NieStac!$S26))=FALSE,IF(ISERR(FIND(CONCATENATE(AE$4,"++"),NieStac!$S26))=FALSE,IF(ISERR(FIND(CONCATENATE(AE$4,"+++"),NieStac!$S26))=FALSE,"+++","++"),"+")," ")," ")</f>
        <v>++</v>
      </c>
      <c r="AF24" s="50" t="str">
        <f>IF(ISERR(FIND(AF$4,NieStac!$S26))=FALSE,IF(ISERR(FIND(CONCATENATE(AF$4,"+"),NieStac!$S26))=FALSE,IF(ISERR(FIND(CONCATENATE(AF$4,"++"),NieStac!$S26))=FALSE,IF(ISERR(FIND(CONCATENATE(AF$4,"+++"),NieStac!$S26))=FALSE,"+++","++"),"+")," ")," ")</f>
        <v>+++</v>
      </c>
      <c r="AG24" s="50" t="str">
        <f>IF(ISERR(FIND(AG$4,NieStac!$S26))=FALSE,IF(ISERR(FIND(CONCATENATE(AG$4,"+"),NieStac!$S26))=FALSE,IF(ISERR(FIND(CONCATENATE(AG$4,"++"),NieStac!$S26))=FALSE,IF(ISERR(FIND(CONCATENATE(AG$4,"+++"),NieStac!$S26))=FALSE,"+++","++"),"+")," ")," ")</f>
        <v/>
      </c>
      <c r="AH24" s="50" t="str">
        <f>IF(ISERR(FIND(AH$4,NieStac!$S26))=FALSE,IF(ISERR(FIND(CONCATENATE(AH$4,"+"),NieStac!$S26))=FALSE,IF(ISERR(FIND(CONCATENATE(AH$4,"++"),NieStac!$S26))=FALSE,IF(ISERR(FIND(CONCATENATE(AH$4,"+++"),NieStac!$S26))=FALSE,"+++","++"),"+")," ")," ")</f>
        <v/>
      </c>
      <c r="AI24" s="50" t="str">
        <f>IF(ISERR(FIND(AI$4,NieStac!$S26))=FALSE,IF(ISERR(FIND(CONCATENATE(AI$4,"+"),NieStac!$S26))=FALSE,IF(ISERR(FIND(CONCATENATE(AI$4,"++"),NieStac!$S26))=FALSE,IF(ISERR(FIND(CONCATENATE(AI$4,"+++"),NieStac!$S26))=FALSE,"+++","++"),"+")," ")," ")</f>
        <v/>
      </c>
      <c r="AJ24" s="50" t="str">
        <f>IF(ISERR(FIND(AJ$4,NieStac!$S26))=FALSE,IF(ISERR(FIND(CONCATENATE(AJ$4,"+"),NieStac!$S26))=FALSE,IF(ISERR(FIND(CONCATENATE(AJ$4,"++"),NieStac!$S26))=FALSE,IF(ISERR(FIND(CONCATENATE(AJ$4,"+++"),NieStac!$S26))=FALSE,"+++","++"),"+")," ")," ")</f>
        <v/>
      </c>
      <c r="AK24" s="50" t="str">
        <f>IF(ISERR(FIND(AK$4,NieStac!$S26))=FALSE,IF(ISERR(FIND(CONCATENATE(AK$4,"+"),NieStac!$S26))=FALSE,IF(ISERR(FIND(CONCATENATE(AK$4,"++"),NieStac!$S26))=FALSE,IF(ISERR(FIND(CONCATENATE(AK$4,"+++"),NieStac!$S26))=FALSE,"+++","++"),"+")," ")," ")</f>
        <v/>
      </c>
      <c r="AL24" s="50" t="str">
        <f>IF(ISERR(FIND(AL$4,NieStac!$S26))=FALSE,IF(ISERR(FIND(CONCATENATE(AL$4,"+"),NieStac!$S26))=FALSE,IF(ISERR(FIND(CONCATENATE(AL$4,"++"),NieStac!$S26))=FALSE,IF(ISERR(FIND(CONCATENATE(AL$4,"+++"),NieStac!$S26))=FALSE,"+++","++"),"+")," ")," ")</f>
        <v/>
      </c>
      <c r="AM24" s="50" t="str">
        <f>IF(ISERR(FIND(AM$4,NieStac!$S26))=FALSE,IF(ISERR(FIND(CONCATENATE(AM$4,"+"),NieStac!$S26))=FALSE,IF(ISERR(FIND(CONCATENATE(AM$4,"++"),NieStac!$S26))=FALSE,IF(ISERR(FIND(CONCATENATE(AM$4,"+++"),NieStac!$S26))=FALSE,"+++","++"),"+")," ")," ")</f>
        <v/>
      </c>
      <c r="AN24" s="50" t="str">
        <f>IF(ISERR(FIND(AN$4,NieStac!$S26))=FALSE,IF(ISERR(FIND(CONCATENATE(AN$4,"+"),NieStac!$S26))=FALSE,IF(ISERR(FIND(CONCATENATE(AN$4,"++"),NieStac!$S26))=FALSE,IF(ISERR(FIND(CONCATENATE(AN$4,"+++"),NieStac!$S26))=FALSE,"+++","++"),"+")," ")," ")</f>
        <v/>
      </c>
      <c r="AO24" s="50" t="str">
        <f>IF(ISERR(FIND(AO$4,NieStac!$S26))=FALSE,IF(ISERR(FIND(CONCATENATE(AO$4,"+"),NieStac!$S26))=FALSE,IF(ISERR(FIND(CONCATENATE(AO$4,"++"),NieStac!$S26))=FALSE,IF(ISERR(FIND(CONCATENATE(AO$4,"+++"),NieStac!$S26))=FALSE,"+++","++"),"+")," ")," ")</f>
        <v/>
      </c>
      <c r="AP24" s="50" t="str">
        <f>IF(ISERR(FIND(AP$4,NieStac!$S26))=FALSE,IF(ISERR(FIND(CONCATENATE(AP$4,"+"),NieStac!$S26))=FALSE,IF(ISERR(FIND(CONCATENATE(AP$4,"++"),NieStac!$S26))=FALSE,IF(ISERR(FIND(CONCATENATE(AP$4,"+++"),NieStac!$S26))=FALSE,"+++","++"),"+")," ")," ")</f>
        <v/>
      </c>
      <c r="AQ24" s="50" t="str">
        <f>IF(ISERR(FIND(AQ$4,NieStac!$S26))=FALSE,IF(ISERR(FIND(CONCATENATE(AQ$4,"+"),NieStac!$S26))=FALSE,IF(ISERR(FIND(CONCATENATE(AQ$4,"++"),NieStac!$S26))=FALSE,IF(ISERR(FIND(CONCATENATE(AQ$4,"+++"),NieStac!$S26))=FALSE,"+++","++"),"+")," ")," ")</f>
        <v/>
      </c>
      <c r="AR24" s="50" t="str">
        <f>IF(ISERR(FIND(AR$4,NieStac!$S26))=FALSE,IF(ISERR(FIND(CONCATENATE(AR$4,"+"),NieStac!$S26))=FALSE,IF(ISERR(FIND(CONCATENATE(AR$4,"++"),NieStac!$S26))=FALSE,IF(ISERR(FIND(CONCATENATE(AR$4,"+++"),NieStac!$S26))=FALSE,"+++","++"),"+")," ")," ")</f>
        <v/>
      </c>
      <c r="AS24" s="50" t="str">
        <f>IF(ISERR(FIND(AS$4,NieStac!$S26))=FALSE,IF(ISERR(FIND(CONCATENATE(AS$4,"+"),NieStac!$S26))=FALSE,IF(ISERR(FIND(CONCATENATE(AS$4,"++"),NieStac!$S26))=FALSE,IF(ISERR(FIND(CONCATENATE(AS$4,"+++"),NieStac!$S26))=FALSE,"+++","++"),"+")," ")," ")</f>
        <v/>
      </c>
      <c r="AT24" s="50" t="str">
        <f>IF(ISERR(FIND(AT$4,NieStac!$S26))=FALSE,IF(ISERR(FIND(CONCATENATE(AT$4,"+"),NieStac!$S26))=FALSE,IF(ISERR(FIND(CONCATENATE(AT$4,"++"),NieStac!$S26))=FALSE,IF(ISERR(FIND(CONCATENATE(AT$4,"+++"),NieStac!$S26))=FALSE,"+++","++"),"+")," ")," ")</f>
        <v/>
      </c>
      <c r="AU24" s="50" t="str">
        <f>IF(ISERR(FIND(AU$4,NieStac!$S26))=FALSE,IF(ISERR(FIND(CONCATENATE(AU$4,"+"),NieStac!$S26))=FALSE,IF(ISERR(FIND(CONCATENATE(AU$4,"++"),NieStac!$S26))=FALSE,IF(ISERR(FIND(CONCATENATE(AU$4,"+++"),NieStac!$S26))=FALSE,"+++","++"),"+")," ")," ")</f>
        <v/>
      </c>
      <c r="AV24" s="50" t="str">
        <f>IF(ISERR(FIND(AV$4,NieStac!$S26))=FALSE,IF(ISERR(FIND(CONCATENATE(AV$4,"+"),NieStac!$S26))=FALSE,IF(ISERR(FIND(CONCATENATE(AV$4,"++"),NieStac!$S26))=FALSE,IF(ISERR(FIND(CONCATENATE(AV$4,"+++"),NieStac!$S26))=FALSE,"+++","++"),"+")," ")," ")</f>
        <v/>
      </c>
      <c r="AW24" s="50" t="str">
        <f>IF(ISERR(FIND(AW$4,NieStac!$S26))=FALSE,IF(ISERR(FIND(CONCATENATE(AW$4,"+"),NieStac!$S26))=FALSE,IF(ISERR(FIND(CONCATENATE(AW$4,"++"),NieStac!$S26))=FALSE,IF(ISERR(FIND(CONCATENATE(AW$4,"+++"),NieStac!$S26))=FALSE,"+++","++"),"+")," ")," ")</f>
        <v/>
      </c>
      <c r="AX24" s="50" t="str">
        <f>IF(ISERR(FIND(AX$4,NieStac!$S26))=FALSE,IF(ISERR(FIND(CONCATENATE(AX$4,"+"),NieStac!$S26))=FALSE,IF(ISERR(FIND(CONCATENATE(AX$4,"++"),NieStac!$S26))=FALSE,IF(ISERR(FIND(CONCATENATE(AX$4,"+++"),NieStac!$S26))=FALSE,"+++","++"),"+")," ")," ")</f>
        <v/>
      </c>
      <c r="AY24" s="50" t="str">
        <f>IF(ISERR(FIND(AY$4,NieStac!$S26))=FALSE,IF(ISERR(FIND(CONCATENATE(AY$4,"+"),NieStac!$S26))=FALSE,IF(ISERR(FIND(CONCATENATE(AY$4,"++"),NieStac!$S26))=FALSE,IF(ISERR(FIND(CONCATENATE(AY$4,"+++"),NieStac!$S26))=FALSE,"+++","++"),"+")," ")," ")</f>
        <v/>
      </c>
      <c r="AZ24" s="50" t="str">
        <f>IF(ISERR(FIND(AZ$4,NieStac!$S26))=FALSE,IF(ISERR(FIND(CONCATENATE(AZ$4,"+"),NieStac!$S26))=FALSE,IF(ISERR(FIND(CONCATENATE(AZ$4,"++"),NieStac!$S26))=FALSE,IF(ISERR(FIND(CONCATENATE(AZ$4,"+++"),NieStac!$S26))=FALSE,"+++","++"),"+")," ")," ")</f>
        <v/>
      </c>
      <c r="BA24" s="50" t="str">
        <f>IF(ISERR(FIND(BA$4,NieStac!$S26))=FALSE,IF(ISERR(FIND(CONCATENATE(BA$4,"+"),NieStac!$S26))=FALSE,IF(ISERR(FIND(CONCATENATE(BA$4,"++"),NieStac!$S26))=FALSE,IF(ISERR(FIND(CONCATENATE(BA$4,"+++"),NieStac!$S26))=FALSE,"+++","++"),"+")," ")," ")</f>
        <v/>
      </c>
      <c r="BB24" s="50" t="str">
        <f>IF(ISERR(FIND(BB$4,NieStac!$S26))=FALSE,IF(ISERR(FIND(CONCATENATE(BB$4,"+"),NieStac!$S26))=FALSE,IF(ISERR(FIND(CONCATENATE(BB$4,"++"),NieStac!$S26))=FALSE,IF(ISERR(FIND(CONCATENATE(BB$4,"+++"),NieStac!$S26))=FALSE,"+++","++"),"+")," ")," ")</f>
        <v/>
      </c>
      <c r="BC24" s="50" t="str">
        <f>IF(ISERR(FIND(BC$4,NieStac!$S26))=FALSE,IF(ISERR(FIND(CONCATENATE(BC$4,"+"),NieStac!$S26))=FALSE,IF(ISERR(FIND(CONCATENATE(BC$4,"++"),NieStac!$S26))=FALSE,IF(ISERR(FIND(CONCATENATE(BC$4,"+++"),NieStac!$S26))=FALSE,"+++","++"),"+")," ")," ")</f>
        <v/>
      </c>
      <c r="BD24" s="50" t="str">
        <f>IF(ISERR(FIND(BD$4,NieStac!$S26))=FALSE,IF(ISERR(FIND(CONCATENATE(BD$4,"+"),NieStac!$S26))=FALSE,IF(ISERR(FIND(CONCATENATE(BD$4,"++"),NieStac!$S26))=FALSE,IF(ISERR(FIND(CONCATENATE(BD$4,"+++"),NieStac!$S26))=FALSE,"+++","++"),"+")," ")," ")</f>
        <v/>
      </c>
      <c r="BE24" s="50" t="str">
        <f>IF(ISERR(FIND(BE$4,NieStac!$S26))=FALSE,IF(ISERR(FIND(CONCATENATE(BE$4,"+"),NieStac!$S26))=FALSE,IF(ISERR(FIND(CONCATENATE(BE$4,"++"),NieStac!$S26))=FALSE,IF(ISERR(FIND(CONCATENATE(BE$4,"+++"),NieStac!$S26))=FALSE,"+++","++"),"+")," ")," ")</f>
        <v/>
      </c>
      <c r="BF24" s="50" t="str">
        <f>IF(ISERR(FIND(BF$4,NieStac!$S26))=FALSE,IF(ISERR(FIND(CONCATENATE(BF$4,"+"),NieStac!$S26))=FALSE,IF(ISERR(FIND(CONCATENATE(BF$4,"++"),NieStac!$S26))=FALSE,IF(ISERR(FIND(CONCATENATE(BF$4,"+++"),NieStac!$S26))=FALSE,"+++","++"),"+")," ")," ")</f>
        <v/>
      </c>
      <c r="BG24" s="50" t="str">
        <f>IF(ISERR(FIND(BG$4,NieStac!$S26))=FALSE,IF(ISERR(FIND(CONCATENATE(BG$4,"+"),NieStac!$S26))=FALSE,IF(ISERR(FIND(CONCATENATE(BG$4,"++"),NieStac!$S26))=FALSE,IF(ISERR(FIND(CONCATENATE(BG$4,"+++"),NieStac!$S26))=FALSE,"+++","++"),"+")," ")," ")</f>
        <v/>
      </c>
      <c r="BH24" s="50" t="str">
        <f>IF(ISERR(FIND(BH$4,NieStac!$S26))=FALSE,IF(ISERR(FIND(CONCATENATE(BH$4,"+"),NieStac!$S26))=FALSE,IF(ISERR(FIND(CONCATENATE(BH$4,"++"),NieStac!$S26))=FALSE,IF(ISERR(FIND(CONCATENATE(BH$4,"+++"),NieStac!$S26))=FALSE,"+++","++"),"+")," ")," ")</f>
        <v/>
      </c>
      <c r="BI24" s="50" t="str">
        <f>IF(ISERR(FIND(BI$4,NieStac!$S26))=FALSE,IF(ISERR(FIND(CONCATENATE(BI$4,"+"),NieStac!$S26))=FALSE,IF(ISERR(FIND(CONCATENATE(BI$4,"++"),NieStac!$S26))=FALSE,IF(ISERR(FIND(CONCATENATE(BI$4,"+++"),NieStac!$S26))=FALSE,"+++","++"),"+")," ")," ")</f>
        <v/>
      </c>
      <c r="BJ24" s="127" t="str">
        <f>NieStac!C26</f>
        <v>Fizyka</v>
      </c>
      <c r="BK24" s="50" t="str">
        <f>IF(ISERR(FIND(BK$4,NieStac!$T26))=FALSE,IF(ISERR(FIND(CONCATENATE(BK$4,"+"),NieStac!$T26))=FALSE,IF(ISERR(FIND(CONCATENATE(BK$4,"++"),NieStac!$T26))=FALSE,IF(ISERR(FIND(CONCATENATE(BK$4,"+++"),NieStac!$T26))=FALSE,"+++","++"),"+")," ")," ")</f>
        <v>+</v>
      </c>
      <c r="BL24" s="50" t="str">
        <f>IF(ISERR(FIND(BL$4,NieStac!$T26))=FALSE,IF(ISERR(FIND(CONCATENATE(BL$4,"+"),NieStac!$T26))=FALSE,IF(ISERR(FIND(CONCATENATE(BL$4,"++"),NieStac!$T26))=FALSE,IF(ISERR(FIND(CONCATENATE(BL$4,"+++"),NieStac!$T26))=FALSE,"+++","++"),"+")," ")," ")</f>
        <v/>
      </c>
      <c r="BM24" s="50" t="str">
        <f>IF(ISERR(FIND(BM$4,NieStac!$T26))=FALSE,IF(ISERR(FIND(CONCATENATE(BM$4,"+"),NieStac!$T26))=FALSE,IF(ISERR(FIND(CONCATENATE(BM$4,"++"),NieStac!$T26))=FALSE,IF(ISERR(FIND(CONCATENATE(BM$4,"+++"),NieStac!$T26))=FALSE,"+++","++"),"+")," ")," ")</f>
        <v/>
      </c>
      <c r="BN24" s="50" t="str">
        <f>IF(ISERR(FIND(BN$4,NieStac!$T26))=FALSE,IF(ISERR(FIND(CONCATENATE(BN$4,"+"),NieStac!$T26))=FALSE,IF(ISERR(FIND(CONCATENATE(BN$4,"++"),NieStac!$T26))=FALSE,IF(ISERR(FIND(CONCATENATE(BN$4,"+++"),NieStac!$T26))=FALSE,"+++","++"),"+")," ")," ")</f>
        <v/>
      </c>
      <c r="BO24" s="50" t="str">
        <f>IF(ISERR(FIND(BO$4,NieStac!$T26))=FALSE,IF(ISERR(FIND(CONCATENATE(BO$4,"+"),NieStac!$T26))=FALSE,IF(ISERR(FIND(CONCATENATE(BO$4,"++"),NieStac!$T26))=FALSE,IF(ISERR(FIND(CONCATENATE(BO$4,"+++"),NieStac!$T26))=FALSE,"+++","++"),"+")," ")," ")</f>
        <v>+</v>
      </c>
      <c r="BP24" s="50" t="str">
        <f>IF(ISERR(FIND(BP$4,NieStac!$T26))=FALSE,IF(ISERR(FIND(CONCATENATE(BP$4,"+"),NieStac!$T26))=FALSE,IF(ISERR(FIND(CONCATENATE(BP$4,"++"),NieStac!$T26))=FALSE,IF(ISERR(FIND(CONCATENATE(BP$4,"+++"),NieStac!$T26))=FALSE,"+++","++"),"+")," ")," ")</f>
        <v/>
      </c>
      <c r="BQ24" s="50" t="str">
        <f>IF(ISERR(FIND(BQ$4,NieStac!$T26))=FALSE,IF(ISERR(FIND(CONCATENATE(BQ$4,"+"),NieStac!$T26))=FALSE,IF(ISERR(FIND(CONCATENATE(BQ$4,"++"),NieStac!$T26))=FALSE,IF(ISERR(FIND(CONCATENATE(BQ$4,"+++"),NieStac!$T26))=FALSE,"+++","++"),"+")," ")," ")</f>
        <v/>
      </c>
    </row>
    <row r="25" spans="1:69">
      <c r="A25" s="104" t="str">
        <f>NieStac!C27</f>
        <v>Probabilistyka i statystyka</v>
      </c>
      <c r="B25" s="50" t="str">
        <f>IF(ISERR(FIND(B$4,NieStac!$R27))=FALSE,IF(ISERR(FIND(CONCATENATE(B$4,"+"),NieStac!$R27))=FALSE,IF(ISERR(FIND(CONCATENATE(B$4,"++"),NieStac!$R27))=FALSE,IF(ISERR(FIND(CONCATENATE(B$4,"+++"),NieStac!$R27))=FALSE,"+++","++"),"+")," ")," ")</f>
        <v>+++</v>
      </c>
      <c r="C25" s="50" t="str">
        <f>IF(ISERR(FIND(C$4,NieStac!$R27))=FALSE,IF(ISERR(FIND(CONCATENATE(C$4,"+"),NieStac!$R27))=FALSE,IF(ISERR(FIND(CONCATENATE(C$4,"++"),NieStac!$R27))=FALSE,IF(ISERR(FIND(CONCATENATE(C$4,"+++"),NieStac!$R27))=FALSE,"+++","++"),"+")," ")," ")</f>
        <v/>
      </c>
      <c r="D25" s="50" t="str">
        <f>IF(ISERR(FIND(D$4,NieStac!$R27))=FALSE,IF(ISERR(FIND(CONCATENATE(D$4,"+"),NieStac!$R27))=FALSE,IF(ISERR(FIND(CONCATENATE(D$4,"++"),NieStac!$R27))=FALSE,IF(ISERR(FIND(CONCATENATE(D$4,"+++"),NieStac!$R27))=FALSE,"+++","++"),"+")," ")," ")</f>
        <v/>
      </c>
      <c r="E25" s="50" t="str">
        <f>IF(ISERR(FIND(E$4,NieStac!$R27))=FALSE,IF(ISERR(FIND(CONCATENATE(E$4,"+"),NieStac!$R27))=FALSE,IF(ISERR(FIND(CONCATENATE(E$4,"++"),NieStac!$R27))=FALSE,IF(ISERR(FIND(CONCATENATE(E$4,"+++"),NieStac!$R27))=FALSE,"+++","++"),"+")," ")," ")</f>
        <v/>
      </c>
      <c r="F25" s="50" t="str">
        <f>IF(ISERR(FIND(F$4,NieStac!$R27))=FALSE,IF(ISERR(FIND(CONCATENATE(F$4,"+"),NieStac!$R27))=FALSE,IF(ISERR(FIND(CONCATENATE(F$4,"++"),NieStac!$R27))=FALSE,IF(ISERR(FIND(CONCATENATE(F$4,"+++"),NieStac!$R27))=FALSE,"+++","++"),"+")," ")," ")</f>
        <v/>
      </c>
      <c r="G25" s="50" t="str">
        <f>IF(ISERR(FIND(G$4,NieStac!$R27))=FALSE,IF(ISERR(FIND(CONCATENATE(G$4,"+"),NieStac!$R27))=FALSE,IF(ISERR(FIND(CONCATENATE(G$4,"++"),NieStac!$R27))=FALSE,IF(ISERR(FIND(CONCATENATE(G$4,"+++"),NieStac!$R27))=FALSE,"+++","++"),"+")," ")," ")</f>
        <v/>
      </c>
      <c r="H25" s="50" t="str">
        <f>IF(ISERR(FIND(H$4,NieStac!$R27))=FALSE,IF(ISERR(FIND(CONCATENATE(H$4,"+"),NieStac!$R27))=FALSE,IF(ISERR(FIND(CONCATENATE(H$4,"++"),NieStac!$R27))=FALSE,IF(ISERR(FIND(CONCATENATE(H$4,"+++"),NieStac!$R27))=FALSE,"+++","++"),"+")," ")," ")</f>
        <v/>
      </c>
      <c r="I25" s="50" t="str">
        <f>IF(ISERR(FIND(I$4,NieStac!$R27))=FALSE,IF(ISERR(FIND(CONCATENATE(I$4,"+"),NieStac!$R27))=FALSE,IF(ISERR(FIND(CONCATENATE(I$4,"++"),NieStac!$R27))=FALSE,IF(ISERR(FIND(CONCATENATE(I$4,"+++"),NieStac!$R27))=FALSE,"+++","++"),"+")," ")," ")</f>
        <v/>
      </c>
      <c r="J25" s="50" t="str">
        <f>IF(ISERR(FIND(J$4,NieStac!$R27))=FALSE,IF(ISERR(FIND(CONCATENATE(J$4,"+"),NieStac!$R27))=FALSE,IF(ISERR(FIND(CONCATENATE(J$4,"++"),NieStac!$R27))=FALSE,IF(ISERR(FIND(CONCATENATE(J$4,"+++"),NieStac!$R27))=FALSE,"+++","++"),"+")," ")," ")</f>
        <v/>
      </c>
      <c r="K25" s="50" t="str">
        <f>IF(ISERR(FIND(K$4,NieStac!$R27))=FALSE,IF(ISERR(FIND(CONCATENATE(K$4,"+"),NieStac!$R27))=FALSE,IF(ISERR(FIND(CONCATENATE(K$4,"++"),NieStac!$R27))=FALSE,IF(ISERR(FIND(CONCATENATE(K$4,"+++"),NieStac!$R27))=FALSE,"+++","++"),"+")," ")," ")</f>
        <v/>
      </c>
      <c r="L25" s="50" t="str">
        <f>IF(ISERR(FIND(L$4,NieStac!$R27))=FALSE,IF(ISERR(FIND(CONCATENATE(L$4,"+"),NieStac!$R27))=FALSE,IF(ISERR(FIND(CONCATENATE(L$4,"++"),NieStac!$R27))=FALSE,IF(ISERR(FIND(CONCATENATE(L$4,"+++"),NieStac!$R27))=FALSE,"+++","++"),"+")," ")," ")</f>
        <v/>
      </c>
      <c r="M25" s="50" t="str">
        <f>IF(ISERR(FIND(M$4,NieStac!$R27))=FALSE,IF(ISERR(FIND(CONCATENATE(M$4,"+"),NieStac!$R27))=FALSE,IF(ISERR(FIND(CONCATENATE(M$4,"++"),NieStac!$R27))=FALSE,IF(ISERR(FIND(CONCATENATE(M$4,"+++"),NieStac!$R27))=FALSE,"+++","++"),"+")," ")," ")</f>
        <v/>
      </c>
      <c r="N25" s="50" t="str">
        <f>IF(ISERR(FIND(N$4,NieStac!$R27))=FALSE,IF(ISERR(FIND(CONCATENATE(N$4,"+"),NieStac!$R27))=FALSE,IF(ISERR(FIND(CONCATENATE(N$4,"++"),NieStac!$R27))=FALSE,IF(ISERR(FIND(CONCATENATE(N$4,"+++"),NieStac!$R27))=FALSE,"+++","++"),"+")," ")," ")</f>
        <v/>
      </c>
      <c r="O25" s="50" t="str">
        <f>IF(ISERR(FIND(O$4,NieStac!$R27))=FALSE,IF(ISERR(FIND(CONCATENATE(O$4,"+"),NieStac!$R27))=FALSE,IF(ISERR(FIND(CONCATENATE(O$4,"++"),NieStac!$R27))=FALSE,IF(ISERR(FIND(CONCATENATE(O$4,"+++"),NieStac!$R27))=FALSE,"+++","++"),"+")," ")," ")</f>
        <v/>
      </c>
      <c r="P25" s="50" t="str">
        <f>IF(ISERR(FIND(P$4,NieStac!$R27))=FALSE,IF(ISERR(FIND(CONCATENATE(P$4,"+"),NieStac!$R27))=FALSE,IF(ISERR(FIND(CONCATENATE(P$4,"++"),NieStac!$R27))=FALSE,IF(ISERR(FIND(CONCATENATE(P$4,"+++"),NieStac!$R27))=FALSE,"+++","++"),"+")," ")," ")</f>
        <v/>
      </c>
      <c r="Q25" s="50" t="str">
        <f>IF(ISERR(FIND(Q$4,NieStac!$R27))=FALSE,IF(ISERR(FIND(CONCATENATE(Q$4,"+"),NieStac!$R27))=FALSE,IF(ISERR(FIND(CONCATENATE(Q$4,"++"),NieStac!$R27))=FALSE,IF(ISERR(FIND(CONCATENATE(Q$4,"+++"),NieStac!$R27))=FALSE,"+++","++"),"+")," ")," ")</f>
        <v/>
      </c>
      <c r="R25" s="50" t="str">
        <f>IF(ISERR(FIND(R$4,NieStac!$R27))=FALSE,IF(ISERR(FIND(CONCATENATE(R$4,"+"),NieStac!$R27))=FALSE,IF(ISERR(FIND(CONCATENATE(R$4,"++"),NieStac!$R27))=FALSE,IF(ISERR(FIND(CONCATENATE(R$4,"+++"),NieStac!$R27))=FALSE,"+++","++"),"+")," ")," ")</f>
        <v/>
      </c>
      <c r="S25" s="50" t="str">
        <f>IF(ISERR(FIND(S$4,NieStac!$R27))=FALSE,IF(ISERR(FIND(CONCATENATE(S$4,"+"),NieStac!$R27))=FALSE,IF(ISERR(FIND(CONCATENATE(S$4,"++"),NieStac!$R27))=FALSE,IF(ISERR(FIND(CONCATENATE(S$4,"+++"),NieStac!$R27))=FALSE,"+++","++"),"+")," ")," ")</f>
        <v/>
      </c>
      <c r="T25" s="50" t="str">
        <f>IF(ISERR(FIND(T$4,NieStac!$R27))=FALSE,IF(ISERR(FIND(CONCATENATE(T$4,"+"),NieStac!$R27))=FALSE,IF(ISERR(FIND(CONCATENATE(T$4,"++"),NieStac!$R27))=FALSE,IF(ISERR(FIND(CONCATENATE(T$4,"+++"),NieStac!$R27))=FALSE,"+++","++"),"+")," ")," ")</f>
        <v/>
      </c>
      <c r="U25" s="50" t="str">
        <f>IF(ISERR(FIND(U$4,NieStac!$R27))=FALSE,IF(ISERR(FIND(CONCATENATE(U$4,"+"),NieStac!$R27))=FALSE,IF(ISERR(FIND(CONCATENATE(U$4,"++"),NieStac!$R27))=FALSE,IF(ISERR(FIND(CONCATENATE(U$4,"+++"),NieStac!$R27))=FALSE,"+++","++"),"+")," ")," ")</f>
        <v/>
      </c>
      <c r="V25" s="50" t="str">
        <f>IF(ISERR(FIND(V$4,NieStac!$R27))=FALSE,IF(ISERR(FIND(CONCATENATE(V$4,"+"),NieStac!$R27))=FALSE,IF(ISERR(FIND(CONCATENATE(V$4,"++"),NieStac!$R27))=FALSE,IF(ISERR(FIND(CONCATENATE(V$4,"+++"),NieStac!$R27))=FALSE,"+++","++"),"+")," ")," ")</f>
        <v/>
      </c>
      <c r="W25" s="50" t="str">
        <f>IF(ISERR(FIND(W$4,NieStac!$R27))=FALSE,IF(ISERR(FIND(CONCATENATE(W$4,"+"),NieStac!$R27))=FALSE,IF(ISERR(FIND(CONCATENATE(W$4,"++"),NieStac!$R27))=FALSE,IF(ISERR(FIND(CONCATENATE(W$4,"+++"),NieStac!$R27))=FALSE,"+++","++"),"+")," ")," ")</f>
        <v/>
      </c>
      <c r="X25" s="50" t="str">
        <f>IF(ISERR(FIND(X$4,NieStac!$R27))=FALSE,IF(ISERR(FIND(CONCATENATE(X$4,"+"),NieStac!$R27))=FALSE,IF(ISERR(FIND(CONCATENATE(X$4,"++"),NieStac!$R27))=FALSE,IF(ISERR(FIND(CONCATENATE(X$4,"+++"),NieStac!$R27))=FALSE,"+++","++"),"+")," ")," ")</f>
        <v/>
      </c>
      <c r="Y25" s="50" t="str">
        <f>IF(ISERR(FIND(Y$4,NieStac!$R27))=FALSE,IF(ISERR(FIND(CONCATENATE(Y$4,"+"),NieStac!$R27))=FALSE,IF(ISERR(FIND(CONCATENATE(Y$4,"++"),NieStac!$R27))=FALSE,IF(ISERR(FIND(CONCATENATE(Y$4,"+++"),NieStac!$R27))=FALSE,"+++","++"),"+")," ")," ")</f>
        <v/>
      </c>
      <c r="Z25" s="50" t="str">
        <f>IF(ISERR(FIND(Z$4,NieStac!$R27))=FALSE,IF(ISERR(FIND(CONCATENATE(Z$4,"+"),NieStac!$R27))=FALSE,IF(ISERR(FIND(CONCATENATE(Z$4,"++"),NieStac!$R27))=FALSE,IF(ISERR(FIND(CONCATENATE(Z$4,"+++"),NieStac!$R27))=FALSE,"+++","++"),"+")," ")," ")</f>
        <v/>
      </c>
      <c r="AA25" s="50" t="str">
        <f>IF(ISERR(FIND(AA$4,NieStac!$R27))=FALSE,IF(ISERR(FIND(CONCATENATE(AA$4,"+"),NieStac!$R27))=FALSE,IF(ISERR(FIND(CONCATENATE(AA$4,"++"),NieStac!$R27))=FALSE,IF(ISERR(FIND(CONCATENATE(AA$4,"+++"),NieStac!$R27))=FALSE,"+++","++"),"+")," ")," ")</f>
        <v/>
      </c>
      <c r="AB25" s="50" t="str">
        <f>IF(ISERR(FIND(AB$4,NieStac!$R27))=FALSE,IF(ISERR(FIND(CONCATENATE(AB$4,"+"),NieStac!$R27))=FALSE,IF(ISERR(FIND(CONCATENATE(AB$4,"++"),NieStac!$R27))=FALSE,IF(ISERR(FIND(CONCATENATE(AB$4,"+++"),NieStac!$R27))=FALSE,"+++","++"),"+")," ")," ")</f>
        <v/>
      </c>
      <c r="AC25" s="50" t="str">
        <f>IF(ISERR(FIND(AC$4,NieStac!$R27))=FALSE,IF(ISERR(FIND(CONCATENATE(AC$4,"+"),NieStac!$R27))=FALSE,IF(ISERR(FIND(CONCATENATE(AC$4,"++"),NieStac!$R27))=FALSE,IF(ISERR(FIND(CONCATENATE(AC$4,"+++"),NieStac!$R27))=FALSE,"+++","++"),"+")," ")," ")</f>
        <v/>
      </c>
      <c r="AD25" s="127" t="str">
        <f>NieStac!C27</f>
        <v>Probabilistyka i statystyka</v>
      </c>
      <c r="AE25" s="50" t="str">
        <f>IF(ISERR(FIND(AE$4,NieStac!$S27))=FALSE,IF(ISERR(FIND(CONCATENATE(AE$4,"+"),NieStac!$S27))=FALSE,IF(ISERR(FIND(CONCATENATE(AE$4,"++"),NieStac!$S27))=FALSE,IF(ISERR(FIND(CONCATENATE(AE$4,"+++"),NieStac!$S27))=FALSE,"+++","++"),"+")," ")," ")</f>
        <v>+++</v>
      </c>
      <c r="AF25" s="50" t="str">
        <f>IF(ISERR(FIND(AF$4,NieStac!$S27))=FALSE,IF(ISERR(FIND(CONCATENATE(AF$4,"+"),NieStac!$S27))=FALSE,IF(ISERR(FIND(CONCATENATE(AF$4,"++"),NieStac!$S27))=FALSE,IF(ISERR(FIND(CONCATENATE(AF$4,"+++"),NieStac!$S27))=FALSE,"+++","++"),"+")," ")," ")</f>
        <v/>
      </c>
      <c r="AG25" s="50" t="str">
        <f>IF(ISERR(FIND(AG$4,NieStac!$S27))=FALSE,IF(ISERR(FIND(CONCATENATE(AG$4,"+"),NieStac!$S27))=FALSE,IF(ISERR(FIND(CONCATENATE(AG$4,"++"),NieStac!$S27))=FALSE,IF(ISERR(FIND(CONCATENATE(AG$4,"+++"),NieStac!$S27))=FALSE,"+++","++"),"+")," ")," ")</f>
        <v/>
      </c>
      <c r="AH25" s="50" t="str">
        <f>IF(ISERR(FIND(AH$4,NieStac!$S27))=FALSE,IF(ISERR(FIND(CONCATENATE(AH$4,"+"),NieStac!$S27))=FALSE,IF(ISERR(FIND(CONCATENATE(AH$4,"++"),NieStac!$S27))=FALSE,IF(ISERR(FIND(CONCATENATE(AH$4,"+++"),NieStac!$S27))=FALSE,"+++","++"),"+")," ")," ")</f>
        <v/>
      </c>
      <c r="AI25" s="50" t="str">
        <f>IF(ISERR(FIND(AI$4,NieStac!$S27))=FALSE,IF(ISERR(FIND(CONCATENATE(AI$4,"+"),NieStac!$S27))=FALSE,IF(ISERR(FIND(CONCATENATE(AI$4,"++"),NieStac!$S27))=FALSE,IF(ISERR(FIND(CONCATENATE(AI$4,"+++"),NieStac!$S27))=FALSE,"+++","++"),"+")," ")," ")</f>
        <v/>
      </c>
      <c r="AJ25" s="50" t="str">
        <f>IF(ISERR(FIND(AJ$4,NieStac!$S27))=FALSE,IF(ISERR(FIND(CONCATENATE(AJ$4,"+"),NieStac!$S27))=FALSE,IF(ISERR(FIND(CONCATENATE(AJ$4,"++"),NieStac!$S27))=FALSE,IF(ISERR(FIND(CONCATENATE(AJ$4,"+++"),NieStac!$S27))=FALSE,"+++","++"),"+")," ")," ")</f>
        <v/>
      </c>
      <c r="AK25" s="50" t="str">
        <f>IF(ISERR(FIND(AK$4,NieStac!$S27))=FALSE,IF(ISERR(FIND(CONCATENATE(AK$4,"+"),NieStac!$S27))=FALSE,IF(ISERR(FIND(CONCATENATE(AK$4,"++"),NieStac!$S27))=FALSE,IF(ISERR(FIND(CONCATENATE(AK$4,"+++"),NieStac!$S27))=FALSE,"+++","++"),"+")," ")," ")</f>
        <v/>
      </c>
      <c r="AL25" s="50" t="str">
        <f>IF(ISERR(FIND(AL$4,NieStac!$S27))=FALSE,IF(ISERR(FIND(CONCATENATE(AL$4,"+"),NieStac!$S27))=FALSE,IF(ISERR(FIND(CONCATENATE(AL$4,"++"),NieStac!$S27))=FALSE,IF(ISERR(FIND(CONCATENATE(AL$4,"+++"),NieStac!$S27))=FALSE,"+++","++"),"+")," ")," ")</f>
        <v/>
      </c>
      <c r="AM25" s="50" t="str">
        <f>IF(ISERR(FIND(AM$4,NieStac!$S27))=FALSE,IF(ISERR(FIND(CONCATENATE(AM$4,"+"),NieStac!$S27))=FALSE,IF(ISERR(FIND(CONCATENATE(AM$4,"++"),NieStac!$S27))=FALSE,IF(ISERR(FIND(CONCATENATE(AM$4,"+++"),NieStac!$S27))=FALSE,"+++","++"),"+")," ")," ")</f>
        <v/>
      </c>
      <c r="AN25" s="50" t="str">
        <f>IF(ISERR(FIND(AN$4,NieStac!$S27))=FALSE,IF(ISERR(FIND(CONCATENATE(AN$4,"+"),NieStac!$S27))=FALSE,IF(ISERR(FIND(CONCATENATE(AN$4,"++"),NieStac!$S27))=FALSE,IF(ISERR(FIND(CONCATENATE(AN$4,"+++"),NieStac!$S27))=FALSE,"+++","++"),"+")," ")," ")</f>
        <v/>
      </c>
      <c r="AO25" s="50" t="str">
        <f>IF(ISERR(FIND(AO$4,NieStac!$S27))=FALSE,IF(ISERR(FIND(CONCATENATE(AO$4,"+"),NieStac!$S27))=FALSE,IF(ISERR(FIND(CONCATENATE(AO$4,"++"),NieStac!$S27))=FALSE,IF(ISERR(FIND(CONCATENATE(AO$4,"+++"),NieStac!$S27))=FALSE,"+++","++"),"+")," ")," ")</f>
        <v/>
      </c>
      <c r="AP25" s="50" t="str">
        <f>IF(ISERR(FIND(AP$4,NieStac!$S27))=FALSE,IF(ISERR(FIND(CONCATENATE(AP$4,"+"),NieStac!$S27))=FALSE,IF(ISERR(FIND(CONCATENATE(AP$4,"++"),NieStac!$S27))=FALSE,IF(ISERR(FIND(CONCATENATE(AP$4,"+++"),NieStac!$S27))=FALSE,"+++","++"),"+")," ")," ")</f>
        <v/>
      </c>
      <c r="AQ25" s="50" t="str">
        <f>IF(ISERR(FIND(AQ$4,NieStac!$S27))=FALSE,IF(ISERR(FIND(CONCATENATE(AQ$4,"+"),NieStac!$S27))=FALSE,IF(ISERR(FIND(CONCATENATE(AQ$4,"++"),NieStac!$S27))=FALSE,IF(ISERR(FIND(CONCATENATE(AQ$4,"+++"),NieStac!$S27))=FALSE,"+++","++"),"+")," ")," ")</f>
        <v/>
      </c>
      <c r="AR25" s="50" t="str">
        <f>IF(ISERR(FIND(AR$4,NieStac!$S27))=FALSE,IF(ISERR(FIND(CONCATENATE(AR$4,"+"),NieStac!$S27))=FALSE,IF(ISERR(FIND(CONCATENATE(AR$4,"++"),NieStac!$S27))=FALSE,IF(ISERR(FIND(CONCATENATE(AR$4,"+++"),NieStac!$S27))=FALSE,"+++","++"),"+")," ")," ")</f>
        <v/>
      </c>
      <c r="AS25" s="50" t="str">
        <f>IF(ISERR(FIND(AS$4,NieStac!$S27))=FALSE,IF(ISERR(FIND(CONCATENATE(AS$4,"+"),NieStac!$S27))=FALSE,IF(ISERR(FIND(CONCATENATE(AS$4,"++"),NieStac!$S27))=FALSE,IF(ISERR(FIND(CONCATENATE(AS$4,"+++"),NieStac!$S27))=FALSE,"+++","++"),"+")," ")," ")</f>
        <v/>
      </c>
      <c r="AT25" s="50" t="str">
        <f>IF(ISERR(FIND(AT$4,NieStac!$S27))=FALSE,IF(ISERR(FIND(CONCATENATE(AT$4,"+"),NieStac!$S27))=FALSE,IF(ISERR(FIND(CONCATENATE(AT$4,"++"),NieStac!$S27))=FALSE,IF(ISERR(FIND(CONCATENATE(AT$4,"+++"),NieStac!$S27))=FALSE,"+++","++"),"+")," ")," ")</f>
        <v/>
      </c>
      <c r="AU25" s="50" t="str">
        <f>IF(ISERR(FIND(AU$4,NieStac!$S27))=FALSE,IF(ISERR(FIND(CONCATENATE(AU$4,"+"),NieStac!$S27))=FALSE,IF(ISERR(FIND(CONCATENATE(AU$4,"++"),NieStac!$S27))=FALSE,IF(ISERR(FIND(CONCATENATE(AU$4,"+++"),NieStac!$S27))=FALSE,"+++","++"),"+")," ")," ")</f>
        <v/>
      </c>
      <c r="AV25" s="50" t="str">
        <f>IF(ISERR(FIND(AV$4,NieStac!$S27))=FALSE,IF(ISERR(FIND(CONCATENATE(AV$4,"+"),NieStac!$S27))=FALSE,IF(ISERR(FIND(CONCATENATE(AV$4,"++"),NieStac!$S27))=FALSE,IF(ISERR(FIND(CONCATENATE(AV$4,"+++"),NieStac!$S27))=FALSE,"+++","++"),"+")," ")," ")</f>
        <v/>
      </c>
      <c r="AW25" s="50" t="str">
        <f>IF(ISERR(FIND(AW$4,NieStac!$S27))=FALSE,IF(ISERR(FIND(CONCATENATE(AW$4,"+"),NieStac!$S27))=FALSE,IF(ISERR(FIND(CONCATENATE(AW$4,"++"),NieStac!$S27))=FALSE,IF(ISERR(FIND(CONCATENATE(AW$4,"+++"),NieStac!$S27))=FALSE,"+++","++"),"+")," ")," ")</f>
        <v/>
      </c>
      <c r="AX25" s="50" t="str">
        <f>IF(ISERR(FIND(AX$4,NieStac!$S27))=FALSE,IF(ISERR(FIND(CONCATENATE(AX$4,"+"),NieStac!$S27))=FALSE,IF(ISERR(FIND(CONCATENATE(AX$4,"++"),NieStac!$S27))=FALSE,IF(ISERR(FIND(CONCATENATE(AX$4,"+++"),NieStac!$S27))=FALSE,"+++","++"),"+")," ")," ")</f>
        <v/>
      </c>
      <c r="AY25" s="50" t="str">
        <f>IF(ISERR(FIND(AY$4,NieStac!$S27))=FALSE,IF(ISERR(FIND(CONCATENATE(AY$4,"+"),NieStac!$S27))=FALSE,IF(ISERR(FIND(CONCATENATE(AY$4,"++"),NieStac!$S27))=FALSE,IF(ISERR(FIND(CONCATENATE(AY$4,"+++"),NieStac!$S27))=FALSE,"+++","++"),"+")," ")," ")</f>
        <v/>
      </c>
      <c r="AZ25" s="50" t="str">
        <f>IF(ISERR(FIND(AZ$4,NieStac!$S27))=FALSE,IF(ISERR(FIND(CONCATENATE(AZ$4,"+"),NieStac!$S27))=FALSE,IF(ISERR(FIND(CONCATENATE(AZ$4,"++"),NieStac!$S27))=FALSE,IF(ISERR(FIND(CONCATENATE(AZ$4,"+++"),NieStac!$S27))=FALSE,"+++","++"),"+")," ")," ")</f>
        <v/>
      </c>
      <c r="BA25" s="50" t="str">
        <f>IF(ISERR(FIND(BA$4,NieStac!$S27))=FALSE,IF(ISERR(FIND(CONCATENATE(BA$4,"+"),NieStac!$S27))=FALSE,IF(ISERR(FIND(CONCATENATE(BA$4,"++"),NieStac!$S27))=FALSE,IF(ISERR(FIND(CONCATENATE(BA$4,"+++"),NieStac!$S27))=FALSE,"+++","++"),"+")," ")," ")</f>
        <v/>
      </c>
      <c r="BB25" s="50" t="str">
        <f>IF(ISERR(FIND(BB$4,NieStac!$S27))=FALSE,IF(ISERR(FIND(CONCATENATE(BB$4,"+"),NieStac!$S27))=FALSE,IF(ISERR(FIND(CONCATENATE(BB$4,"++"),NieStac!$S27))=FALSE,IF(ISERR(FIND(CONCATENATE(BB$4,"+++"),NieStac!$S27))=FALSE,"+++","++"),"+")," ")," ")</f>
        <v/>
      </c>
      <c r="BC25" s="50" t="str">
        <f>IF(ISERR(FIND(BC$4,NieStac!$S27))=FALSE,IF(ISERR(FIND(CONCATENATE(BC$4,"+"),NieStac!$S27))=FALSE,IF(ISERR(FIND(CONCATENATE(BC$4,"++"),NieStac!$S27))=FALSE,IF(ISERR(FIND(CONCATENATE(BC$4,"+++"),NieStac!$S27))=FALSE,"+++","++"),"+")," ")," ")</f>
        <v/>
      </c>
      <c r="BD25" s="50" t="str">
        <f>IF(ISERR(FIND(BD$4,NieStac!$S27))=FALSE,IF(ISERR(FIND(CONCATENATE(BD$4,"+"),NieStac!$S27))=FALSE,IF(ISERR(FIND(CONCATENATE(BD$4,"++"),NieStac!$S27))=FALSE,IF(ISERR(FIND(CONCATENATE(BD$4,"+++"),NieStac!$S27))=FALSE,"+++","++"),"+")," ")," ")</f>
        <v/>
      </c>
      <c r="BE25" s="50" t="str">
        <f>IF(ISERR(FIND(BE$4,NieStac!$S27))=FALSE,IF(ISERR(FIND(CONCATENATE(BE$4,"+"),NieStac!$S27))=FALSE,IF(ISERR(FIND(CONCATENATE(BE$4,"++"),NieStac!$S27))=FALSE,IF(ISERR(FIND(CONCATENATE(BE$4,"+++"),NieStac!$S27))=FALSE,"+++","++"),"+")," ")," ")</f>
        <v/>
      </c>
      <c r="BF25" s="50" t="str">
        <f>IF(ISERR(FIND(BF$4,NieStac!$S27))=FALSE,IF(ISERR(FIND(CONCATENATE(BF$4,"+"),NieStac!$S27))=FALSE,IF(ISERR(FIND(CONCATENATE(BF$4,"++"),NieStac!$S27))=FALSE,IF(ISERR(FIND(CONCATENATE(BF$4,"+++"),NieStac!$S27))=FALSE,"+++","++"),"+")," ")," ")</f>
        <v/>
      </c>
      <c r="BG25" s="50" t="str">
        <f>IF(ISERR(FIND(BG$4,NieStac!$S27))=FALSE,IF(ISERR(FIND(CONCATENATE(BG$4,"+"),NieStac!$S27))=FALSE,IF(ISERR(FIND(CONCATENATE(BG$4,"++"),NieStac!$S27))=FALSE,IF(ISERR(FIND(CONCATENATE(BG$4,"+++"),NieStac!$S27))=FALSE,"+++","++"),"+")," ")," ")</f>
        <v/>
      </c>
      <c r="BH25" s="50" t="str">
        <f>IF(ISERR(FIND(BH$4,NieStac!$S27))=FALSE,IF(ISERR(FIND(CONCATENATE(BH$4,"+"),NieStac!$S27))=FALSE,IF(ISERR(FIND(CONCATENATE(BH$4,"++"),NieStac!$S27))=FALSE,IF(ISERR(FIND(CONCATENATE(BH$4,"+++"),NieStac!$S27))=FALSE,"+++","++"),"+")," ")," ")</f>
        <v/>
      </c>
      <c r="BI25" s="50" t="str">
        <f>IF(ISERR(FIND(BI$4,NieStac!$S27))=FALSE,IF(ISERR(FIND(CONCATENATE(BI$4,"+"),NieStac!$S27))=FALSE,IF(ISERR(FIND(CONCATENATE(BI$4,"++"),NieStac!$S27))=FALSE,IF(ISERR(FIND(CONCATENATE(BI$4,"+++"),NieStac!$S27))=FALSE,"+++","++"),"+")," ")," ")</f>
        <v/>
      </c>
      <c r="BJ25" s="127" t="str">
        <f>NieStac!C27</f>
        <v>Probabilistyka i statystyka</v>
      </c>
      <c r="BK25" s="50" t="str">
        <f>IF(ISERR(FIND(BK$4,NieStac!$T27))=FALSE,IF(ISERR(FIND(CONCATENATE(BK$4,"+"),NieStac!$T27))=FALSE,IF(ISERR(FIND(CONCATENATE(BK$4,"++"),NieStac!$T27))=FALSE,IF(ISERR(FIND(CONCATENATE(BK$4,"+++"),NieStac!$T27))=FALSE,"+++","++"),"+")," ")," ")</f>
        <v>++</v>
      </c>
      <c r="BL25" s="50" t="str">
        <f>IF(ISERR(FIND(BL$4,NieStac!$T27))=FALSE,IF(ISERR(FIND(CONCATENATE(BL$4,"+"),NieStac!$T27))=FALSE,IF(ISERR(FIND(CONCATENATE(BL$4,"++"),NieStac!$T27))=FALSE,IF(ISERR(FIND(CONCATENATE(BL$4,"+++"),NieStac!$T27))=FALSE,"+++","++"),"+")," ")," ")</f>
        <v/>
      </c>
      <c r="BM25" s="50" t="str">
        <f>IF(ISERR(FIND(BM$4,NieStac!$T27))=FALSE,IF(ISERR(FIND(CONCATENATE(BM$4,"+"),NieStac!$T27))=FALSE,IF(ISERR(FIND(CONCATENATE(BM$4,"++"),NieStac!$T27))=FALSE,IF(ISERR(FIND(CONCATENATE(BM$4,"+++"),NieStac!$T27))=FALSE,"+++","++"),"+")," ")," ")</f>
        <v/>
      </c>
      <c r="BN25" s="50" t="str">
        <f>IF(ISERR(FIND(BN$4,NieStac!$T27))=FALSE,IF(ISERR(FIND(CONCATENATE(BN$4,"+"),NieStac!$T27))=FALSE,IF(ISERR(FIND(CONCATENATE(BN$4,"++"),NieStac!$T27))=FALSE,IF(ISERR(FIND(CONCATENATE(BN$4,"+++"),NieStac!$T27))=FALSE,"+++","++"),"+")," ")," ")</f>
        <v/>
      </c>
      <c r="BO25" s="50" t="str">
        <f>IF(ISERR(FIND(BO$4,NieStac!$T27))=FALSE,IF(ISERR(FIND(CONCATENATE(BO$4,"+"),NieStac!$T27))=FALSE,IF(ISERR(FIND(CONCATENATE(BO$4,"++"),NieStac!$T27))=FALSE,IF(ISERR(FIND(CONCATENATE(BO$4,"+++"),NieStac!$T27))=FALSE,"+++","++"),"+")," ")," ")</f>
        <v/>
      </c>
      <c r="BP25" s="50" t="str">
        <f>IF(ISERR(FIND(BP$4,NieStac!$T27))=FALSE,IF(ISERR(FIND(CONCATENATE(BP$4,"+"),NieStac!$T27))=FALSE,IF(ISERR(FIND(CONCATENATE(BP$4,"++"),NieStac!$T27))=FALSE,IF(ISERR(FIND(CONCATENATE(BP$4,"+++"),NieStac!$T27))=FALSE,"+++","++"),"+")," ")," ")</f>
        <v>++</v>
      </c>
      <c r="BQ25" s="50" t="str">
        <f>IF(ISERR(FIND(BQ$4,NieStac!$T27))=FALSE,IF(ISERR(FIND(CONCATENATE(BQ$4,"+"),NieStac!$T27))=FALSE,IF(ISERR(FIND(CONCATENATE(BQ$4,"++"),NieStac!$T27))=FALSE,IF(ISERR(FIND(CONCATENATE(BQ$4,"+++"),NieStac!$T27))=FALSE,"+++","++"),"+")," ")," ")</f>
        <v/>
      </c>
    </row>
    <row r="26" spans="1:69">
      <c r="A26" s="104" t="str">
        <f>NieStac!C28</f>
        <v>Język obcy</v>
      </c>
      <c r="B26" s="50" t="str">
        <f>IF(ISERR(FIND(B$4,NieStac!$R28))=FALSE,IF(ISERR(FIND(CONCATENATE(B$4,"+"),NieStac!$R28))=FALSE,IF(ISERR(FIND(CONCATENATE(B$4,"++"),NieStac!$R28))=FALSE,IF(ISERR(FIND(CONCATENATE(B$4,"+++"),NieStac!$R28))=FALSE,"+++","++"),"+")," ")," ")</f>
        <v/>
      </c>
      <c r="C26" s="50" t="str">
        <f>IF(ISERR(FIND(C$4,NieStac!$R28))=FALSE,IF(ISERR(FIND(CONCATENATE(C$4,"+"),NieStac!$R28))=FALSE,IF(ISERR(FIND(CONCATENATE(C$4,"++"),NieStac!$R28))=FALSE,IF(ISERR(FIND(CONCATENATE(C$4,"+++"),NieStac!$R28))=FALSE,"+++","++"),"+")," ")," ")</f>
        <v/>
      </c>
      <c r="D26" s="50" t="str">
        <f>IF(ISERR(FIND(D$4,NieStac!$R28))=FALSE,IF(ISERR(FIND(CONCATENATE(D$4,"+"),NieStac!$R28))=FALSE,IF(ISERR(FIND(CONCATENATE(D$4,"++"),NieStac!$R28))=FALSE,IF(ISERR(FIND(CONCATENATE(D$4,"+++"),NieStac!$R28))=FALSE,"+++","++"),"+")," ")," ")</f>
        <v/>
      </c>
      <c r="E26" s="50" t="str">
        <f>IF(ISERR(FIND(E$4,NieStac!$R28))=FALSE,IF(ISERR(FIND(CONCATENATE(E$4,"+"),NieStac!$R28))=FALSE,IF(ISERR(FIND(CONCATENATE(E$4,"++"),NieStac!$R28))=FALSE,IF(ISERR(FIND(CONCATENATE(E$4,"+++"),NieStac!$R28))=FALSE,"+++","++"),"+")," ")," ")</f>
        <v/>
      </c>
      <c r="F26" s="50" t="str">
        <f>IF(ISERR(FIND(F$4,NieStac!$R28))=FALSE,IF(ISERR(FIND(CONCATENATE(F$4,"+"),NieStac!$R28))=FALSE,IF(ISERR(FIND(CONCATENATE(F$4,"++"),NieStac!$R28))=FALSE,IF(ISERR(FIND(CONCATENATE(F$4,"+++"),NieStac!$R28))=FALSE,"+++","++"),"+")," ")," ")</f>
        <v/>
      </c>
      <c r="G26" s="50" t="str">
        <f>IF(ISERR(FIND(G$4,NieStac!$R28))=FALSE,IF(ISERR(FIND(CONCATENATE(G$4,"+"),NieStac!$R28))=FALSE,IF(ISERR(FIND(CONCATENATE(G$4,"++"),NieStac!$R28))=FALSE,IF(ISERR(FIND(CONCATENATE(G$4,"+++"),NieStac!$R28))=FALSE,"+++","++"),"+")," ")," ")</f>
        <v/>
      </c>
      <c r="H26" s="50" t="str">
        <f>IF(ISERR(FIND(H$4,NieStac!$R28))=FALSE,IF(ISERR(FIND(CONCATENATE(H$4,"+"),NieStac!$R28))=FALSE,IF(ISERR(FIND(CONCATENATE(H$4,"++"),NieStac!$R28))=FALSE,IF(ISERR(FIND(CONCATENATE(H$4,"+++"),NieStac!$R28))=FALSE,"+++","++"),"+")," ")," ")</f>
        <v/>
      </c>
      <c r="I26" s="50" t="str">
        <f>IF(ISERR(FIND(I$4,NieStac!$R28))=FALSE,IF(ISERR(FIND(CONCATENATE(I$4,"+"),NieStac!$R28))=FALSE,IF(ISERR(FIND(CONCATENATE(I$4,"++"),NieStac!$R28))=FALSE,IF(ISERR(FIND(CONCATENATE(I$4,"+++"),NieStac!$R28))=FALSE,"+++","++"),"+")," ")," ")</f>
        <v/>
      </c>
      <c r="J26" s="50" t="str">
        <f>IF(ISERR(FIND(J$4,NieStac!$R28))=FALSE,IF(ISERR(FIND(CONCATENATE(J$4,"+"),NieStac!$R28))=FALSE,IF(ISERR(FIND(CONCATENATE(J$4,"++"),NieStac!$R28))=FALSE,IF(ISERR(FIND(CONCATENATE(J$4,"+++"),NieStac!$R28))=FALSE,"+++","++"),"+")," ")," ")</f>
        <v/>
      </c>
      <c r="K26" s="50" t="str">
        <f>IF(ISERR(FIND(K$4,NieStac!$R28))=FALSE,IF(ISERR(FIND(CONCATENATE(K$4,"+"),NieStac!$R28))=FALSE,IF(ISERR(FIND(CONCATENATE(K$4,"++"),NieStac!$R28))=FALSE,IF(ISERR(FIND(CONCATENATE(K$4,"+++"),NieStac!$R28))=FALSE,"+++","++"),"+")," ")," ")</f>
        <v/>
      </c>
      <c r="L26" s="50" t="str">
        <f>IF(ISERR(FIND(L$4,NieStac!$R28))=FALSE,IF(ISERR(FIND(CONCATENATE(L$4,"+"),NieStac!$R28))=FALSE,IF(ISERR(FIND(CONCATENATE(L$4,"++"),NieStac!$R28))=FALSE,IF(ISERR(FIND(CONCATENATE(L$4,"+++"),NieStac!$R28))=FALSE,"+++","++"),"+")," ")," ")</f>
        <v/>
      </c>
      <c r="M26" s="50" t="str">
        <f>IF(ISERR(FIND(M$4,NieStac!$R28))=FALSE,IF(ISERR(FIND(CONCATENATE(M$4,"+"),NieStac!$R28))=FALSE,IF(ISERR(FIND(CONCATENATE(M$4,"++"),NieStac!$R28))=FALSE,IF(ISERR(FIND(CONCATENATE(M$4,"+++"),NieStac!$R28))=FALSE,"+++","++"),"+")," ")," ")</f>
        <v/>
      </c>
      <c r="N26" s="50" t="str">
        <f>IF(ISERR(FIND(N$4,NieStac!$R28))=FALSE,IF(ISERR(FIND(CONCATENATE(N$4,"+"),NieStac!$R28))=FALSE,IF(ISERR(FIND(CONCATENATE(N$4,"++"),NieStac!$R28))=FALSE,IF(ISERR(FIND(CONCATENATE(N$4,"+++"),NieStac!$R28))=FALSE,"+++","++"),"+")," ")," ")</f>
        <v/>
      </c>
      <c r="O26" s="50" t="str">
        <f>IF(ISERR(FIND(O$4,NieStac!$R28))=FALSE,IF(ISERR(FIND(CONCATENATE(O$4,"+"),NieStac!$R28))=FALSE,IF(ISERR(FIND(CONCATENATE(O$4,"++"),NieStac!$R28))=FALSE,IF(ISERR(FIND(CONCATENATE(O$4,"+++"),NieStac!$R28))=FALSE,"+++","++"),"+")," ")," ")</f>
        <v/>
      </c>
      <c r="P26" s="50" t="str">
        <f>IF(ISERR(FIND(P$4,NieStac!$R28))=FALSE,IF(ISERR(FIND(CONCATENATE(P$4,"+"),NieStac!$R28))=FALSE,IF(ISERR(FIND(CONCATENATE(P$4,"++"),NieStac!$R28))=FALSE,IF(ISERR(FIND(CONCATENATE(P$4,"+++"),NieStac!$R28))=FALSE,"+++","++"),"+")," ")," ")</f>
        <v/>
      </c>
      <c r="Q26" s="50" t="str">
        <f>IF(ISERR(FIND(Q$4,NieStac!$R28))=FALSE,IF(ISERR(FIND(CONCATENATE(Q$4,"+"),NieStac!$R28))=FALSE,IF(ISERR(FIND(CONCATENATE(Q$4,"++"),NieStac!$R28))=FALSE,IF(ISERR(FIND(CONCATENATE(Q$4,"+++"),NieStac!$R28))=FALSE,"+++","++"),"+")," ")," ")</f>
        <v/>
      </c>
      <c r="R26" s="50" t="str">
        <f>IF(ISERR(FIND(R$4,NieStac!$R28))=FALSE,IF(ISERR(FIND(CONCATENATE(R$4,"+"),NieStac!$R28))=FALSE,IF(ISERR(FIND(CONCATENATE(R$4,"++"),NieStac!$R28))=FALSE,IF(ISERR(FIND(CONCATENATE(R$4,"+++"),NieStac!$R28))=FALSE,"+++","++"),"+")," ")," ")</f>
        <v/>
      </c>
      <c r="S26" s="50" t="str">
        <f>IF(ISERR(FIND(S$4,NieStac!$R28))=FALSE,IF(ISERR(FIND(CONCATENATE(S$4,"+"),NieStac!$R28))=FALSE,IF(ISERR(FIND(CONCATENATE(S$4,"++"),NieStac!$R28))=FALSE,IF(ISERR(FIND(CONCATENATE(S$4,"+++"),NieStac!$R28))=FALSE,"+++","++"),"+")," ")," ")</f>
        <v/>
      </c>
      <c r="T26" s="50" t="str">
        <f>IF(ISERR(FIND(T$4,NieStac!$R28))=FALSE,IF(ISERR(FIND(CONCATENATE(T$4,"+"),NieStac!$R28))=FALSE,IF(ISERR(FIND(CONCATENATE(T$4,"++"),NieStac!$R28))=FALSE,IF(ISERR(FIND(CONCATENATE(T$4,"+++"),NieStac!$R28))=FALSE,"+++","++"),"+")," ")," ")</f>
        <v/>
      </c>
      <c r="U26" s="50" t="str">
        <f>IF(ISERR(FIND(U$4,NieStac!$R28))=FALSE,IF(ISERR(FIND(CONCATENATE(U$4,"+"),NieStac!$R28))=FALSE,IF(ISERR(FIND(CONCATENATE(U$4,"++"),NieStac!$R28))=FALSE,IF(ISERR(FIND(CONCATENATE(U$4,"+++"),NieStac!$R28))=FALSE,"+++","++"),"+")," ")," ")</f>
        <v/>
      </c>
      <c r="V26" s="50" t="str">
        <f>IF(ISERR(FIND(V$4,NieStac!$R28))=FALSE,IF(ISERR(FIND(CONCATENATE(V$4,"+"),NieStac!$R28))=FALSE,IF(ISERR(FIND(CONCATENATE(V$4,"++"),NieStac!$R28))=FALSE,IF(ISERR(FIND(CONCATENATE(V$4,"+++"),NieStac!$R28))=FALSE,"+++","++"),"+")," ")," ")</f>
        <v/>
      </c>
      <c r="W26" s="50" t="str">
        <f>IF(ISERR(FIND(W$4,NieStac!$R28))=FALSE,IF(ISERR(FIND(CONCATENATE(W$4,"+"),NieStac!$R28))=FALSE,IF(ISERR(FIND(CONCATENATE(W$4,"++"),NieStac!$R28))=FALSE,IF(ISERR(FIND(CONCATENATE(W$4,"+++"),NieStac!$R28))=FALSE,"+++","++"),"+")," ")," ")</f>
        <v/>
      </c>
      <c r="X26" s="50" t="str">
        <f>IF(ISERR(FIND(X$4,NieStac!$R28))=FALSE,IF(ISERR(FIND(CONCATENATE(X$4,"+"),NieStac!$R28))=FALSE,IF(ISERR(FIND(CONCATENATE(X$4,"++"),NieStac!$R28))=FALSE,IF(ISERR(FIND(CONCATENATE(X$4,"+++"),NieStac!$R28))=FALSE,"+++","++"),"+")," ")," ")</f>
        <v/>
      </c>
      <c r="Y26" s="50" t="str">
        <f>IF(ISERR(FIND(Y$4,NieStac!$R28))=FALSE,IF(ISERR(FIND(CONCATENATE(Y$4,"+"),NieStac!$R28))=FALSE,IF(ISERR(FIND(CONCATENATE(Y$4,"++"),NieStac!$R28))=FALSE,IF(ISERR(FIND(CONCATENATE(Y$4,"+++"),NieStac!$R28))=FALSE,"+++","++"),"+")," ")," ")</f>
        <v/>
      </c>
      <c r="Z26" s="50" t="str">
        <f>IF(ISERR(FIND(Z$4,NieStac!$R28))=FALSE,IF(ISERR(FIND(CONCATENATE(Z$4,"+"),NieStac!$R28))=FALSE,IF(ISERR(FIND(CONCATENATE(Z$4,"++"),NieStac!$R28))=FALSE,IF(ISERR(FIND(CONCATENATE(Z$4,"+++"),NieStac!$R28))=FALSE,"+++","++"),"+")," ")," ")</f>
        <v/>
      </c>
      <c r="AA26" s="50" t="str">
        <f>IF(ISERR(FIND(AA$4,NieStac!$R28))=FALSE,IF(ISERR(FIND(CONCATENATE(AA$4,"+"),NieStac!$R28))=FALSE,IF(ISERR(FIND(CONCATENATE(AA$4,"++"),NieStac!$R28))=FALSE,IF(ISERR(FIND(CONCATENATE(AA$4,"+++"),NieStac!$R28))=FALSE,"+++","++"),"+")," ")," ")</f>
        <v/>
      </c>
      <c r="AB26" s="50" t="str">
        <f>IF(ISERR(FIND(AB$4,NieStac!$R28))=FALSE,IF(ISERR(FIND(CONCATENATE(AB$4,"+"),NieStac!$R28))=FALSE,IF(ISERR(FIND(CONCATENATE(AB$4,"++"),NieStac!$R28))=FALSE,IF(ISERR(FIND(CONCATENATE(AB$4,"+++"),NieStac!$R28))=FALSE,"+++","++"),"+")," ")," ")</f>
        <v/>
      </c>
      <c r="AC26" s="50" t="str">
        <f>IF(ISERR(FIND(AC$4,NieStac!$R28))=FALSE,IF(ISERR(FIND(CONCATENATE(AC$4,"+"),NieStac!$R28))=FALSE,IF(ISERR(FIND(CONCATENATE(AC$4,"++"),NieStac!$R28))=FALSE,IF(ISERR(FIND(CONCATENATE(AC$4,"+++"),NieStac!$R28))=FALSE,"+++","++"),"+")," ")," ")</f>
        <v/>
      </c>
      <c r="AD26" s="127" t="str">
        <f>NieStac!C28</f>
        <v>Język obcy</v>
      </c>
      <c r="AE26" s="50" t="str">
        <f>IF(ISERR(FIND(AE$4,NieStac!$S28))=FALSE,IF(ISERR(FIND(CONCATENATE(AE$4,"+"),NieStac!$S28))=FALSE,IF(ISERR(FIND(CONCATENATE(AE$4,"++"),NieStac!$S28))=FALSE,IF(ISERR(FIND(CONCATENATE(AE$4,"+++"),NieStac!$S28))=FALSE,"+++","++"),"+")," ")," ")</f>
        <v>+</v>
      </c>
      <c r="AF26" s="50" t="str">
        <f>IF(ISERR(FIND(AF$4,NieStac!$S28))=FALSE,IF(ISERR(FIND(CONCATENATE(AF$4,"+"),NieStac!$S28))=FALSE,IF(ISERR(FIND(CONCATENATE(AF$4,"++"),NieStac!$S28))=FALSE,IF(ISERR(FIND(CONCATENATE(AF$4,"+++"),NieStac!$S28))=FALSE,"+++","++"),"+")," ")," ")</f>
        <v/>
      </c>
      <c r="AG26" s="50" t="str">
        <f>IF(ISERR(FIND(AG$4,NieStac!$S28))=FALSE,IF(ISERR(FIND(CONCATENATE(AG$4,"+"),NieStac!$S28))=FALSE,IF(ISERR(FIND(CONCATENATE(AG$4,"++"),NieStac!$S28))=FALSE,IF(ISERR(FIND(CONCATENATE(AG$4,"+++"),NieStac!$S28))=FALSE,"+++","++"),"+")," ")," ")</f>
        <v/>
      </c>
      <c r="AH26" s="50" t="str">
        <f>IF(ISERR(FIND(AH$4,NieStac!$S28))=FALSE,IF(ISERR(FIND(CONCATENATE(AH$4,"+"),NieStac!$S28))=FALSE,IF(ISERR(FIND(CONCATENATE(AH$4,"++"),NieStac!$S28))=FALSE,IF(ISERR(FIND(CONCATENATE(AH$4,"+++"),NieStac!$S28))=FALSE,"+++","++"),"+")," ")," ")</f>
        <v>++</v>
      </c>
      <c r="AI26" s="50" t="str">
        <f>IF(ISERR(FIND(AI$4,NieStac!$S28))=FALSE,IF(ISERR(FIND(CONCATENATE(AI$4,"+"),NieStac!$S28))=FALSE,IF(ISERR(FIND(CONCATENATE(AI$4,"++"),NieStac!$S28))=FALSE,IF(ISERR(FIND(CONCATENATE(AI$4,"+++"),NieStac!$S28))=FALSE,"+++","++"),"+")," ")," ")</f>
        <v>++</v>
      </c>
      <c r="AJ26" s="50" t="str">
        <f>IF(ISERR(FIND(AJ$4,NieStac!$S28))=FALSE,IF(ISERR(FIND(CONCATENATE(AJ$4,"+"),NieStac!$S28))=FALSE,IF(ISERR(FIND(CONCATENATE(AJ$4,"++"),NieStac!$S28))=FALSE,IF(ISERR(FIND(CONCATENATE(AJ$4,"+++"),NieStac!$S28))=FALSE,"+++","++"),"+")," ")," ")</f>
        <v/>
      </c>
      <c r="AK26" s="50" t="str">
        <f>IF(ISERR(FIND(AK$4,NieStac!$S28))=FALSE,IF(ISERR(FIND(CONCATENATE(AK$4,"+"),NieStac!$S28))=FALSE,IF(ISERR(FIND(CONCATENATE(AK$4,"++"),NieStac!$S28))=FALSE,IF(ISERR(FIND(CONCATENATE(AK$4,"+++"),NieStac!$S28))=FALSE,"+++","++"),"+")," ")," ")</f>
        <v>++</v>
      </c>
      <c r="AL26" s="50" t="str">
        <f>IF(ISERR(FIND(AL$4,NieStac!$S28))=FALSE,IF(ISERR(FIND(CONCATENATE(AL$4,"+"),NieStac!$S28))=FALSE,IF(ISERR(FIND(CONCATENATE(AL$4,"++"),NieStac!$S28))=FALSE,IF(ISERR(FIND(CONCATENATE(AL$4,"+++"),NieStac!$S28))=FALSE,"+++","++"),"+")," ")," ")</f>
        <v/>
      </c>
      <c r="AM26" s="50" t="str">
        <f>IF(ISERR(FIND(AM$4,NieStac!$S28))=FALSE,IF(ISERR(FIND(CONCATENATE(AM$4,"+"),NieStac!$S28))=FALSE,IF(ISERR(FIND(CONCATENATE(AM$4,"++"),NieStac!$S28))=FALSE,IF(ISERR(FIND(CONCATENATE(AM$4,"+++"),NieStac!$S28))=FALSE,"+++","++"),"+")," ")," ")</f>
        <v/>
      </c>
      <c r="AN26" s="50" t="str">
        <f>IF(ISERR(FIND(AN$4,NieStac!$S28))=FALSE,IF(ISERR(FIND(CONCATENATE(AN$4,"+"),NieStac!$S28))=FALSE,IF(ISERR(FIND(CONCATENATE(AN$4,"++"),NieStac!$S28))=FALSE,IF(ISERR(FIND(CONCATENATE(AN$4,"+++"),NieStac!$S28))=FALSE,"+++","++"),"+")," ")," ")</f>
        <v/>
      </c>
      <c r="AO26" s="50" t="str">
        <f>IF(ISERR(FIND(AO$4,NieStac!$S28))=FALSE,IF(ISERR(FIND(CONCATENATE(AO$4,"+"),NieStac!$S28))=FALSE,IF(ISERR(FIND(CONCATENATE(AO$4,"++"),NieStac!$S28))=FALSE,IF(ISERR(FIND(CONCATENATE(AO$4,"+++"),NieStac!$S28))=FALSE,"+++","++"),"+")," ")," ")</f>
        <v/>
      </c>
      <c r="AP26" s="50" t="str">
        <f>IF(ISERR(FIND(AP$4,NieStac!$S28))=FALSE,IF(ISERR(FIND(CONCATENATE(AP$4,"+"),NieStac!$S28))=FALSE,IF(ISERR(FIND(CONCATENATE(AP$4,"++"),NieStac!$S28))=FALSE,IF(ISERR(FIND(CONCATENATE(AP$4,"+++"),NieStac!$S28))=FALSE,"+++","++"),"+")," ")," ")</f>
        <v/>
      </c>
      <c r="AQ26" s="50" t="str">
        <f>IF(ISERR(FIND(AQ$4,NieStac!$S28))=FALSE,IF(ISERR(FIND(CONCATENATE(AQ$4,"+"),NieStac!$S28))=FALSE,IF(ISERR(FIND(CONCATENATE(AQ$4,"++"),NieStac!$S28))=FALSE,IF(ISERR(FIND(CONCATENATE(AQ$4,"+++"),NieStac!$S28))=FALSE,"+++","++"),"+")," ")," ")</f>
        <v/>
      </c>
      <c r="AR26" s="50" t="str">
        <f>IF(ISERR(FIND(AR$4,NieStac!$S28))=FALSE,IF(ISERR(FIND(CONCATENATE(AR$4,"+"),NieStac!$S28))=FALSE,IF(ISERR(FIND(CONCATENATE(AR$4,"++"),NieStac!$S28))=FALSE,IF(ISERR(FIND(CONCATENATE(AR$4,"+++"),NieStac!$S28))=FALSE,"+++","++"),"+")," ")," ")</f>
        <v/>
      </c>
      <c r="AS26" s="50" t="str">
        <f>IF(ISERR(FIND(AS$4,NieStac!$S28))=FALSE,IF(ISERR(FIND(CONCATENATE(AS$4,"+"),NieStac!$S28))=FALSE,IF(ISERR(FIND(CONCATENATE(AS$4,"++"),NieStac!$S28))=FALSE,IF(ISERR(FIND(CONCATENATE(AS$4,"+++"),NieStac!$S28))=FALSE,"+++","++"),"+")," ")," ")</f>
        <v/>
      </c>
      <c r="AT26" s="50" t="str">
        <f>IF(ISERR(FIND(AT$4,NieStac!$S28))=FALSE,IF(ISERR(FIND(CONCATENATE(AT$4,"+"),NieStac!$S28))=FALSE,IF(ISERR(FIND(CONCATENATE(AT$4,"++"),NieStac!$S28))=FALSE,IF(ISERR(FIND(CONCATENATE(AT$4,"+++"),NieStac!$S28))=FALSE,"+++","++"),"+")," ")," ")</f>
        <v/>
      </c>
      <c r="AU26" s="50" t="str">
        <f>IF(ISERR(FIND(AU$4,NieStac!$S28))=FALSE,IF(ISERR(FIND(CONCATENATE(AU$4,"+"),NieStac!$S28))=FALSE,IF(ISERR(FIND(CONCATENATE(AU$4,"++"),NieStac!$S28))=FALSE,IF(ISERR(FIND(CONCATENATE(AU$4,"+++"),NieStac!$S28))=FALSE,"+++","++"),"+")," ")," ")</f>
        <v/>
      </c>
      <c r="AV26" s="50" t="str">
        <f>IF(ISERR(FIND(AV$4,NieStac!$S28))=FALSE,IF(ISERR(FIND(CONCATENATE(AV$4,"+"),NieStac!$S28))=FALSE,IF(ISERR(FIND(CONCATENATE(AV$4,"++"),NieStac!$S28))=FALSE,IF(ISERR(FIND(CONCATENATE(AV$4,"+++"),NieStac!$S28))=FALSE,"+++","++"),"+")," ")," ")</f>
        <v/>
      </c>
      <c r="AW26" s="50" t="str">
        <f>IF(ISERR(FIND(AW$4,NieStac!$S28))=FALSE,IF(ISERR(FIND(CONCATENATE(AW$4,"+"),NieStac!$S28))=FALSE,IF(ISERR(FIND(CONCATENATE(AW$4,"++"),NieStac!$S28))=FALSE,IF(ISERR(FIND(CONCATENATE(AW$4,"+++"),NieStac!$S28))=FALSE,"+++","++"),"+")," ")," ")</f>
        <v/>
      </c>
      <c r="AX26" s="50" t="str">
        <f>IF(ISERR(FIND(AX$4,NieStac!$S28))=FALSE,IF(ISERR(FIND(CONCATENATE(AX$4,"+"),NieStac!$S28))=FALSE,IF(ISERR(FIND(CONCATENATE(AX$4,"++"),NieStac!$S28))=FALSE,IF(ISERR(FIND(CONCATENATE(AX$4,"+++"),NieStac!$S28))=FALSE,"+++","++"),"+")," ")," ")</f>
        <v/>
      </c>
      <c r="AY26" s="50" t="str">
        <f>IF(ISERR(FIND(AY$4,NieStac!$S28))=FALSE,IF(ISERR(FIND(CONCATENATE(AY$4,"+"),NieStac!$S28))=FALSE,IF(ISERR(FIND(CONCATENATE(AY$4,"++"),NieStac!$S28))=FALSE,IF(ISERR(FIND(CONCATENATE(AY$4,"+++"),NieStac!$S28))=FALSE,"+++","++"),"+")," ")," ")</f>
        <v/>
      </c>
      <c r="AZ26" s="50" t="str">
        <f>IF(ISERR(FIND(AZ$4,NieStac!$S28))=FALSE,IF(ISERR(FIND(CONCATENATE(AZ$4,"+"),NieStac!$S28))=FALSE,IF(ISERR(FIND(CONCATENATE(AZ$4,"++"),NieStac!$S28))=FALSE,IF(ISERR(FIND(CONCATENATE(AZ$4,"+++"),NieStac!$S28))=FALSE,"+++","++"),"+")," ")," ")</f>
        <v/>
      </c>
      <c r="BA26" s="50" t="str">
        <f>IF(ISERR(FIND(BA$4,NieStac!$S28))=FALSE,IF(ISERR(FIND(CONCATENATE(BA$4,"+"),NieStac!$S28))=FALSE,IF(ISERR(FIND(CONCATENATE(BA$4,"++"),NieStac!$S28))=FALSE,IF(ISERR(FIND(CONCATENATE(BA$4,"+++"),NieStac!$S28))=FALSE,"+++","++"),"+")," ")," ")</f>
        <v/>
      </c>
      <c r="BB26" s="50" t="str">
        <f>IF(ISERR(FIND(BB$4,NieStac!$S28))=FALSE,IF(ISERR(FIND(CONCATENATE(BB$4,"+"),NieStac!$S28))=FALSE,IF(ISERR(FIND(CONCATENATE(BB$4,"++"),NieStac!$S28))=FALSE,IF(ISERR(FIND(CONCATENATE(BB$4,"+++"),NieStac!$S28))=FALSE,"+++","++"),"+")," ")," ")</f>
        <v/>
      </c>
      <c r="BC26" s="50" t="str">
        <f>IF(ISERR(FIND(BC$4,NieStac!$S28))=FALSE,IF(ISERR(FIND(CONCATENATE(BC$4,"+"),NieStac!$S28))=FALSE,IF(ISERR(FIND(CONCATENATE(BC$4,"++"),NieStac!$S28))=FALSE,IF(ISERR(FIND(CONCATENATE(BC$4,"+++"),NieStac!$S28))=FALSE,"+++","++"),"+")," ")," ")</f>
        <v/>
      </c>
      <c r="BD26" s="50" t="str">
        <f>IF(ISERR(FIND(BD$4,NieStac!$S28))=FALSE,IF(ISERR(FIND(CONCATENATE(BD$4,"+"),NieStac!$S28))=FALSE,IF(ISERR(FIND(CONCATENATE(BD$4,"++"),NieStac!$S28))=FALSE,IF(ISERR(FIND(CONCATENATE(BD$4,"+++"),NieStac!$S28))=FALSE,"+++","++"),"+")," ")," ")</f>
        <v/>
      </c>
      <c r="BE26" s="50" t="str">
        <f>IF(ISERR(FIND(BE$4,NieStac!$S28))=FALSE,IF(ISERR(FIND(CONCATENATE(BE$4,"+"),NieStac!$S28))=FALSE,IF(ISERR(FIND(CONCATENATE(BE$4,"++"),NieStac!$S28))=FALSE,IF(ISERR(FIND(CONCATENATE(BE$4,"+++"),NieStac!$S28))=FALSE,"+++","++"),"+")," ")," ")</f>
        <v/>
      </c>
      <c r="BF26" s="50" t="str">
        <f>IF(ISERR(FIND(BF$4,NieStac!$S28))=FALSE,IF(ISERR(FIND(CONCATENATE(BF$4,"+"),NieStac!$S28))=FALSE,IF(ISERR(FIND(CONCATENATE(BF$4,"++"),NieStac!$S28))=FALSE,IF(ISERR(FIND(CONCATENATE(BF$4,"+++"),NieStac!$S28))=FALSE,"+++","++"),"+")," ")," ")</f>
        <v/>
      </c>
      <c r="BG26" s="50" t="str">
        <f>IF(ISERR(FIND(BG$4,NieStac!$S28))=FALSE,IF(ISERR(FIND(CONCATENATE(BG$4,"+"),NieStac!$S28))=FALSE,IF(ISERR(FIND(CONCATENATE(BG$4,"++"),NieStac!$S28))=FALSE,IF(ISERR(FIND(CONCATENATE(BG$4,"+++"),NieStac!$S28))=FALSE,"+++","++"),"+")," ")," ")</f>
        <v/>
      </c>
      <c r="BH26" s="50" t="str">
        <f>IF(ISERR(FIND(BH$4,NieStac!$S28))=FALSE,IF(ISERR(FIND(CONCATENATE(BH$4,"+"),NieStac!$S28))=FALSE,IF(ISERR(FIND(CONCATENATE(BH$4,"++"),NieStac!$S28))=FALSE,IF(ISERR(FIND(CONCATENATE(BH$4,"+++"),NieStac!$S28))=FALSE,"+++","++"),"+")," ")," ")</f>
        <v/>
      </c>
      <c r="BI26" s="50" t="str">
        <f>IF(ISERR(FIND(BI$4,NieStac!$S28))=FALSE,IF(ISERR(FIND(CONCATENATE(BI$4,"+"),NieStac!$S28))=FALSE,IF(ISERR(FIND(CONCATENATE(BI$4,"++"),NieStac!$S28))=FALSE,IF(ISERR(FIND(CONCATENATE(BI$4,"+++"),NieStac!$S28))=FALSE,"+++","++"),"+")," ")," ")</f>
        <v/>
      </c>
      <c r="BJ26" s="127" t="str">
        <f>NieStac!C28</f>
        <v>Język obcy</v>
      </c>
      <c r="BK26" s="50" t="str">
        <f>IF(ISERR(FIND(BK$4,NieStac!$T28))=FALSE,IF(ISERR(FIND(CONCATENATE(BK$4,"+"),NieStac!$T28))=FALSE,IF(ISERR(FIND(CONCATENATE(BK$4,"++"),NieStac!$T28))=FALSE,IF(ISERR(FIND(CONCATENATE(BK$4,"+++"),NieStac!$T28))=FALSE,"+++","++"),"+")," ")," ")</f>
        <v>++</v>
      </c>
      <c r="BL26" s="50" t="str">
        <f>IF(ISERR(FIND(BL$4,NieStac!$T28))=FALSE,IF(ISERR(FIND(CONCATENATE(BL$4,"+"),NieStac!$T28))=FALSE,IF(ISERR(FIND(CONCATENATE(BL$4,"++"),NieStac!$T28))=FALSE,IF(ISERR(FIND(CONCATENATE(BL$4,"+++"),NieStac!$T28))=FALSE,"+++","++"),"+")," ")," ")</f>
        <v/>
      </c>
      <c r="BM26" s="50" t="str">
        <f>IF(ISERR(FIND(BM$4,NieStac!$T28))=FALSE,IF(ISERR(FIND(CONCATENATE(BM$4,"+"),NieStac!$T28))=FALSE,IF(ISERR(FIND(CONCATENATE(BM$4,"++"),NieStac!$T28))=FALSE,IF(ISERR(FIND(CONCATENATE(BM$4,"+++"),NieStac!$T28))=FALSE,"+++","++"),"+")," ")," ")</f>
        <v/>
      </c>
      <c r="BN26" s="50" t="str">
        <f>IF(ISERR(FIND(BN$4,NieStac!$T28))=FALSE,IF(ISERR(FIND(CONCATENATE(BN$4,"+"),NieStac!$T28))=FALSE,IF(ISERR(FIND(CONCATENATE(BN$4,"++"),NieStac!$T28))=FALSE,IF(ISERR(FIND(CONCATENATE(BN$4,"+++"),NieStac!$T28))=FALSE,"+++","++"),"+")," ")," ")</f>
        <v>+</v>
      </c>
      <c r="BO26" s="50" t="str">
        <f>IF(ISERR(FIND(BO$4,NieStac!$T28))=FALSE,IF(ISERR(FIND(CONCATENATE(BO$4,"+"),NieStac!$T28))=FALSE,IF(ISERR(FIND(CONCATENATE(BO$4,"++"),NieStac!$T28))=FALSE,IF(ISERR(FIND(CONCATENATE(BO$4,"+++"),NieStac!$T28))=FALSE,"+++","++"),"+")," ")," ")</f>
        <v/>
      </c>
      <c r="BP26" s="50" t="str">
        <f>IF(ISERR(FIND(BP$4,NieStac!$T28))=FALSE,IF(ISERR(FIND(CONCATENATE(BP$4,"+"),NieStac!$T28))=FALSE,IF(ISERR(FIND(CONCATENATE(BP$4,"++"),NieStac!$T28))=FALSE,IF(ISERR(FIND(CONCATENATE(BP$4,"+++"),NieStac!$T28))=FALSE,"+++","++"),"+")," ")," ")</f>
        <v/>
      </c>
      <c r="BQ26" s="50" t="str">
        <f>IF(ISERR(FIND(BQ$4,NieStac!$T28))=FALSE,IF(ISERR(FIND(CONCATENATE(BQ$4,"+"),NieStac!$T28))=FALSE,IF(ISERR(FIND(CONCATENATE(BQ$4,"++"),NieStac!$T28))=FALSE,IF(ISERR(FIND(CONCATENATE(BQ$4,"+++"),NieStac!$T28))=FALSE,"+++","++"),"+")," ")," ")</f>
        <v/>
      </c>
    </row>
    <row r="27" spans="1:69" hidden="1">
      <c r="A27" s="104">
        <f>NieStac!C29</f>
        <v>0</v>
      </c>
      <c r="B27" s="50" t="str">
        <f>IF(ISERR(FIND(B$4,NieStac!$R29))=FALSE,IF(ISERR(FIND(CONCATENATE(B$4,"+"),NieStac!$R29))=FALSE,IF(ISERR(FIND(CONCATENATE(B$4,"++"),NieStac!$R29))=FALSE,IF(ISERR(FIND(CONCATENATE(B$4,"+++"),NieStac!$R29))=FALSE,"+++","++"),"+"),"-"),"-")</f>
        <v>-</v>
      </c>
      <c r="C27" s="50" t="str">
        <f>IF(ISERR(FIND(C$4,NieStac!$R29))=FALSE,IF(ISERR(FIND(CONCATENATE(C$4,"+"),NieStac!$R29))=FALSE,IF(ISERR(FIND(CONCATENATE(C$4,"++"),NieStac!$R29))=FALSE,IF(ISERR(FIND(CONCATENATE(C$4,"+++"),NieStac!$R29))=FALSE,"+++","++"),"+"),"-"),"-")</f>
        <v>-</v>
      </c>
      <c r="D27" s="50" t="str">
        <f>IF(ISERR(FIND(D$4,NieStac!$R29))=FALSE,IF(ISERR(FIND(CONCATENATE(D$4,"+"),NieStac!$R29))=FALSE,IF(ISERR(FIND(CONCATENATE(D$4,"++"),NieStac!$R29))=FALSE,IF(ISERR(FIND(CONCATENATE(D$4,"+++"),NieStac!$R29))=FALSE,"+++","++"),"+"),"-"),"-")</f>
        <v>-</v>
      </c>
      <c r="E27" s="50" t="str">
        <f>IF(ISERR(FIND(E$4,NieStac!$R29))=FALSE,IF(ISERR(FIND(CONCATENATE(E$4,"+"),NieStac!$R29))=FALSE,IF(ISERR(FIND(CONCATENATE(E$4,"++"),NieStac!$R29))=FALSE,IF(ISERR(FIND(CONCATENATE(E$4,"+++"),NieStac!$R29))=FALSE,"+++","++"),"+"),"-"),"-")</f>
        <v>-</v>
      </c>
      <c r="F27" s="50" t="str">
        <f>IF(ISERR(FIND(F$4,NieStac!$R29))=FALSE,IF(ISERR(FIND(CONCATENATE(F$4,"+"),NieStac!$R29))=FALSE,IF(ISERR(FIND(CONCATENATE(F$4,"++"),NieStac!$R29))=FALSE,IF(ISERR(FIND(CONCATENATE(F$4,"+++"),NieStac!$R29))=FALSE,"+++","++"),"+"),"-"),"-")</f>
        <v>-</v>
      </c>
      <c r="G27" s="50" t="str">
        <f>IF(ISERR(FIND(G$4,NieStac!$R29))=FALSE,IF(ISERR(FIND(CONCATENATE(G$4,"+"),NieStac!$R29))=FALSE,IF(ISERR(FIND(CONCATENATE(G$4,"++"),NieStac!$R29))=FALSE,IF(ISERR(FIND(CONCATENATE(G$4,"+++"),NieStac!$R29))=FALSE,"+++","++"),"+"),"-"),"-")</f>
        <v>-</v>
      </c>
      <c r="H27" s="50" t="str">
        <f>IF(ISERR(FIND(H$4,NieStac!$R29))=FALSE,IF(ISERR(FIND(CONCATENATE(H$4,"+"),NieStac!$R29))=FALSE,IF(ISERR(FIND(CONCATENATE(H$4,"++"),NieStac!$R29))=FALSE,IF(ISERR(FIND(CONCATENATE(H$4,"+++"),NieStac!$R29))=FALSE,"+++","++"),"+"),"-"),"-")</f>
        <v>-</v>
      </c>
      <c r="I27" s="50" t="str">
        <f>IF(ISERR(FIND(I$4,NieStac!$R29))=FALSE,IF(ISERR(FIND(CONCATENATE(I$4,"+"),NieStac!$R29))=FALSE,IF(ISERR(FIND(CONCATENATE(I$4,"++"),NieStac!$R29))=FALSE,IF(ISERR(FIND(CONCATENATE(I$4,"+++"),NieStac!$R29))=FALSE,"+++","++"),"+"),"-"),"-")</f>
        <v>-</v>
      </c>
      <c r="J27" s="50" t="str">
        <f>IF(ISERR(FIND(J$4,NieStac!$R29))=FALSE,IF(ISERR(FIND(CONCATENATE(J$4,"+"),NieStac!$R29))=FALSE,IF(ISERR(FIND(CONCATENATE(J$4,"++"),NieStac!$R29))=FALSE,IF(ISERR(FIND(CONCATENATE(J$4,"+++"),NieStac!$R29))=FALSE,"+++","++"),"+"),"-"),"-")</f>
        <v>-</v>
      </c>
      <c r="K27" s="50" t="str">
        <f>IF(ISERR(FIND(K$4,NieStac!$R29))=FALSE,IF(ISERR(FIND(CONCATENATE(K$4,"+"),NieStac!$R29))=FALSE,IF(ISERR(FIND(CONCATENATE(K$4,"++"),NieStac!$R29))=FALSE,IF(ISERR(FIND(CONCATENATE(K$4,"+++"),NieStac!$R29))=FALSE,"+++","++"),"+"),"-"),"-")</f>
        <v>-</v>
      </c>
      <c r="L27" s="50" t="str">
        <f>IF(ISERR(FIND(L$4,NieStac!$R29))=FALSE,IF(ISERR(FIND(CONCATENATE(L$4,"+"),NieStac!$R29))=FALSE,IF(ISERR(FIND(CONCATENATE(L$4,"++"),NieStac!$R29))=FALSE,IF(ISERR(FIND(CONCATENATE(L$4,"+++"),NieStac!$R29))=FALSE,"+++","++"),"+"),"-"),"-")</f>
        <v>-</v>
      </c>
      <c r="M27" s="50" t="str">
        <f>IF(ISERR(FIND(M$4,NieStac!$R29))=FALSE,IF(ISERR(FIND(CONCATENATE(M$4,"+"),NieStac!$R29))=FALSE,IF(ISERR(FIND(CONCATENATE(M$4,"++"),NieStac!$R29))=FALSE,IF(ISERR(FIND(CONCATENATE(M$4,"+++"),NieStac!$R29))=FALSE,"+++","++"),"+"),"-"),"-")</f>
        <v>-</v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127">
        <f>NieStac!C29</f>
        <v>0</v>
      </c>
      <c r="AE27" s="50" t="str">
        <f>IF(ISERR(FIND(AE$4,NieStac!$S29))=FALSE,IF(ISERR(FIND(CONCATENATE(AE$4,"+"),NieStac!$S29))=FALSE,IF(ISERR(FIND(CONCATENATE(AE$4,"++"),NieStac!$S29))=FALSE,IF(ISERR(FIND(CONCATENATE(AE$4,"+++"),NieStac!$S29))=FALSE,"+++","++"),"+"),"+")," ")</f>
        <v/>
      </c>
      <c r="AF27" s="50" t="str">
        <f>IF(ISERR(FIND(AF$4,NieStac!$S29))=FALSE,IF(ISERR(FIND(CONCATENATE(AF$4,"+"),NieStac!$S29))=FALSE,IF(ISERR(FIND(CONCATENATE(AF$4,"++"),NieStac!$S29))=FALSE,IF(ISERR(FIND(CONCATENATE(AF$4,"+++"),NieStac!$S29))=FALSE,"+++","++"),"+"),"+")," ")</f>
        <v/>
      </c>
      <c r="AG27" s="50" t="str">
        <f>IF(ISERR(FIND(AG$4,NieStac!$S29))=FALSE,IF(ISERR(FIND(CONCATENATE(AG$4,"+"),NieStac!$S29))=FALSE,IF(ISERR(FIND(CONCATENATE(AG$4,"++"),NieStac!$S29))=FALSE,IF(ISERR(FIND(CONCATENATE(AG$4,"+++"),NieStac!$S29))=FALSE,"+++","++"),"+"),"+")," ")</f>
        <v/>
      </c>
      <c r="AH27" s="50" t="str">
        <f>IF(ISERR(FIND(AH$4,NieStac!$S29))=FALSE,IF(ISERR(FIND(CONCATENATE(AH$4,"+"),NieStac!$S29))=FALSE,IF(ISERR(FIND(CONCATENATE(AH$4,"++"),NieStac!$S29))=FALSE,IF(ISERR(FIND(CONCATENATE(AH$4,"+++"),NieStac!$S29))=FALSE,"+++","++"),"+"),"+")," ")</f>
        <v/>
      </c>
      <c r="AI27" s="50" t="str">
        <f>IF(ISERR(FIND(AI$4,NieStac!$S29))=FALSE,IF(ISERR(FIND(CONCATENATE(AI$4,"+"),NieStac!$S29))=FALSE,IF(ISERR(FIND(CONCATENATE(AI$4,"++"),NieStac!$S29))=FALSE,IF(ISERR(FIND(CONCATENATE(AI$4,"+++"),NieStac!$S29))=FALSE,"+++","++"),"+"),"+")," ")</f>
        <v/>
      </c>
      <c r="AJ27" s="50" t="str">
        <f>IF(ISERR(FIND(AJ$4,NieStac!$S29))=FALSE,IF(ISERR(FIND(CONCATENATE(AJ$4,"+"),NieStac!$S29))=FALSE,IF(ISERR(FIND(CONCATENATE(AJ$4,"++"),NieStac!$S29))=FALSE,IF(ISERR(FIND(CONCATENATE(AJ$4,"+++"),NieStac!$S29))=FALSE,"+++","++"),"+"),"+")," ")</f>
        <v/>
      </c>
      <c r="AK27" s="50" t="str">
        <f>IF(ISERR(FIND(AK$4,NieStac!$S29))=FALSE,IF(ISERR(FIND(CONCATENATE(AK$4,"+"),NieStac!$S29))=FALSE,IF(ISERR(FIND(CONCATENATE(AK$4,"++"),NieStac!$S29))=FALSE,IF(ISERR(FIND(CONCATENATE(AK$4,"+++"),NieStac!$S29))=FALSE,"+++","++"),"+"),"+")," ")</f>
        <v/>
      </c>
      <c r="AL27" s="50" t="str">
        <f>IF(ISERR(FIND(AL$4,NieStac!$S29))=FALSE,IF(ISERR(FIND(CONCATENATE(AL$4,"+"),NieStac!$S29))=FALSE,IF(ISERR(FIND(CONCATENATE(AL$4,"++"),NieStac!$S29))=FALSE,IF(ISERR(FIND(CONCATENATE(AL$4,"+++"),NieStac!$S29))=FALSE,"+++","++"),"+"),"+")," ")</f>
        <v/>
      </c>
      <c r="AM27" s="50" t="str">
        <f>IF(ISERR(FIND(AM$4,NieStac!$S29))=FALSE,IF(ISERR(FIND(CONCATENATE(AM$4,"+"),NieStac!$S29))=FALSE,IF(ISERR(FIND(CONCATENATE(AM$4,"++"),NieStac!$S29))=FALSE,IF(ISERR(FIND(CONCATENATE(AM$4,"+++"),NieStac!$S29))=FALSE,"+++","++"),"+"),"+")," ")</f>
        <v/>
      </c>
      <c r="AN27" s="50" t="str">
        <f>IF(ISERR(FIND(AN$4,NieStac!$S29))=FALSE,IF(ISERR(FIND(CONCATENATE(AN$4,"+"),NieStac!$S29))=FALSE,IF(ISERR(FIND(CONCATENATE(AN$4,"++"),NieStac!$S29))=FALSE,IF(ISERR(FIND(CONCATENATE(AN$4,"+++"),NieStac!$S29))=FALSE,"+++","++"),"+"),"+")," ")</f>
        <v/>
      </c>
      <c r="AO27" s="50" t="str">
        <f>IF(ISERR(FIND(AO$4,NieStac!$S29))=FALSE,IF(ISERR(FIND(CONCATENATE(AO$4,"+"),NieStac!$S29))=FALSE,IF(ISERR(FIND(CONCATENATE(AO$4,"++"),NieStac!$S29))=FALSE,IF(ISERR(FIND(CONCATENATE(AO$4,"+++"),NieStac!$S29))=FALSE,"+++","++"),"+"),"+")," ")</f>
        <v/>
      </c>
      <c r="AP27" s="50" t="str">
        <f>IF(ISERR(FIND(AP$4,NieStac!$S29))=FALSE,IF(ISERR(FIND(CONCATENATE(AP$4,"+"),NieStac!$S29))=FALSE,IF(ISERR(FIND(CONCATENATE(AP$4,"++"),NieStac!$S29))=FALSE,IF(ISERR(FIND(CONCATENATE(AP$4,"+++"),NieStac!$S29))=FALSE,"+++","++"),"+"),"+")," ")</f>
        <v/>
      </c>
      <c r="AQ27" s="50" t="str">
        <f>IF(ISERR(FIND(AQ$4,NieStac!$S29))=FALSE,IF(ISERR(FIND(CONCATENATE(AQ$4,"+"),NieStac!$S29))=FALSE,IF(ISERR(FIND(CONCATENATE(AQ$4,"++"),NieStac!$S29))=FALSE,IF(ISERR(FIND(CONCATENATE(AQ$4,"+++"),NieStac!$S29))=FALSE,"+++","++"),"+"),"+")," ")</f>
        <v/>
      </c>
      <c r="AR27" s="50" t="str">
        <f>IF(ISERR(FIND(AR$4,NieStac!$S29))=FALSE,IF(ISERR(FIND(CONCATENATE(AR$4,"+"),NieStac!$S29))=FALSE,IF(ISERR(FIND(CONCATENATE(AR$4,"++"),NieStac!$S29))=FALSE,IF(ISERR(FIND(CONCATENATE(AR$4,"+++"),NieStac!$S29))=FALSE,"+++","++"),"+"),"+")," ")</f>
        <v/>
      </c>
      <c r="AS27" s="50" t="str">
        <f>IF(ISERR(FIND(AS$4,NieStac!$S29))=FALSE,IF(ISERR(FIND(CONCATENATE(AS$4,"+"),NieStac!$S29))=FALSE,IF(ISERR(FIND(CONCATENATE(AS$4,"++"),NieStac!$S29))=FALSE,IF(ISERR(FIND(CONCATENATE(AS$4,"+++"),NieStac!$S29))=FALSE,"+++","++"),"+"),"+")," ")</f>
        <v/>
      </c>
      <c r="AT27" s="50" t="str">
        <f>IF(ISERR(FIND(AT$4,NieStac!$S29))=FALSE,IF(ISERR(FIND(CONCATENATE(AT$4,"+"),NieStac!$S29))=FALSE,IF(ISERR(FIND(CONCATENATE(AT$4,"++"),NieStac!$S29))=FALSE,IF(ISERR(FIND(CONCATENATE(AT$4,"+++"),NieStac!$S29))=FALSE,"+++","++"),"+"),"+")," ")</f>
        <v/>
      </c>
      <c r="AU27" s="50" t="str">
        <f>IF(ISERR(FIND(AU$4,NieStac!$S29))=FALSE,IF(ISERR(FIND(CONCATENATE(AU$4,"+"),NieStac!$S29))=FALSE,IF(ISERR(FIND(CONCATENATE(AU$4,"++"),NieStac!$S29))=FALSE,IF(ISERR(FIND(CONCATENATE(AU$4,"+++"),NieStac!$S29))=FALSE,"+++","++"),"+"),"+")," ")</f>
        <v/>
      </c>
      <c r="AV27" s="50" t="str">
        <f>IF(ISERR(FIND(AV$4,NieStac!$S29))=FALSE,IF(ISERR(FIND(CONCATENATE(AV$4,"+"),NieStac!$S29))=FALSE,IF(ISERR(FIND(CONCATENATE(AV$4,"++"),NieStac!$S29))=FALSE,IF(ISERR(FIND(CONCATENATE(AV$4,"+++"),NieStac!$S29))=FALSE,"+++","++"),"+"),"+")," ")</f>
        <v/>
      </c>
      <c r="AW27" s="50" t="str">
        <f>IF(ISERR(FIND(AW$4,NieStac!$S29))=FALSE,IF(ISERR(FIND(CONCATENATE(AW$4,"+"),NieStac!$S29))=FALSE,IF(ISERR(FIND(CONCATENATE(AW$4,"++"),NieStac!$S29))=FALSE,IF(ISERR(FIND(CONCATENATE(AW$4,"+++"),NieStac!$S29))=FALSE,"+++","++"),"+"),"+")," ")</f>
        <v/>
      </c>
      <c r="AX27" s="50" t="str">
        <f>IF(ISERR(FIND(AX$4,NieStac!$S29))=FALSE,IF(ISERR(FIND(CONCATENATE(AX$4,"+"),NieStac!$S29))=FALSE,IF(ISERR(FIND(CONCATENATE(AX$4,"++"),NieStac!$S29))=FALSE,IF(ISERR(FIND(CONCATENATE(AX$4,"+++"),NieStac!$S29))=FALSE,"+++","++"),"+"),"+")," ")</f>
        <v/>
      </c>
      <c r="AY27" s="50" t="str">
        <f>IF(ISERR(FIND(AY$4,NieStac!$S29))=FALSE,IF(ISERR(FIND(CONCATENATE(AY$4,"+"),NieStac!$S29))=FALSE,IF(ISERR(FIND(CONCATENATE(AY$4,"++"),NieStac!$S29))=FALSE,IF(ISERR(FIND(CONCATENATE(AY$4,"+++"),NieStac!$S29))=FALSE,"+++","++"),"+"),"+")," ")</f>
        <v/>
      </c>
      <c r="AZ27" s="50" t="str">
        <f>IF(ISERR(FIND(AZ$4,NieStac!$S29))=FALSE,IF(ISERR(FIND(CONCATENATE(AZ$4,"+"),NieStac!$S29))=FALSE,IF(ISERR(FIND(CONCATENATE(AZ$4,"++"),NieStac!$S29))=FALSE,IF(ISERR(FIND(CONCATENATE(AZ$4,"+++"),NieStac!$S29))=FALSE,"+++","++"),"+"),"+")," ")</f>
        <v/>
      </c>
      <c r="BA27" s="50" t="str">
        <f>IF(ISERR(FIND(BA$4,NieStac!$S29))=FALSE,IF(ISERR(FIND(CONCATENATE(BA$4,"+"),NieStac!$S29))=FALSE,IF(ISERR(FIND(CONCATENATE(BA$4,"++"),NieStac!$S29))=FALSE,IF(ISERR(FIND(CONCATENATE(BA$4,"+++"),NieStac!$S29))=FALSE,"+++","++"),"+"),"+")," ")</f>
        <v/>
      </c>
      <c r="BB27" s="50" t="str">
        <f>IF(ISERR(FIND(BB$4,NieStac!$S29))=FALSE,IF(ISERR(FIND(CONCATENATE(BB$4,"+"),NieStac!$S29))=FALSE,IF(ISERR(FIND(CONCATENATE(BB$4,"++"),NieStac!$S29))=FALSE,IF(ISERR(FIND(CONCATENATE(BB$4,"+++"),NieStac!$S29))=FALSE,"+++","++"),"+"),"+")," ")</f>
        <v/>
      </c>
      <c r="BC27" s="50" t="str">
        <f>IF(ISERR(FIND(BC$4,NieStac!$S29))=FALSE,IF(ISERR(FIND(CONCATENATE(BC$4,"+"),NieStac!$S29))=FALSE,IF(ISERR(FIND(CONCATENATE(BC$4,"++"),NieStac!$S29))=FALSE,IF(ISERR(FIND(CONCATENATE(BC$4,"+++"),NieStac!$S29))=FALSE,"+++","++"),"+"),"+")," ")</f>
        <v/>
      </c>
      <c r="BD27" s="50" t="str">
        <f>IF(ISERR(FIND(BD$4,NieStac!$S29))=FALSE,IF(ISERR(FIND(CONCATENATE(BD$4,"+"),NieStac!$S29))=FALSE,IF(ISERR(FIND(CONCATENATE(BD$4,"++"),NieStac!$S29))=FALSE,IF(ISERR(FIND(CONCATENATE(BD$4,"+++"),NieStac!$S29))=FALSE,"+++","++"),"+"),"+")," ")</f>
        <v/>
      </c>
      <c r="BE27" s="50" t="str">
        <f>IF(ISERR(FIND(BE$4,NieStac!$S29))=FALSE,IF(ISERR(FIND(CONCATENATE(BE$4,"+"),NieStac!$S29))=FALSE,IF(ISERR(FIND(CONCATENATE(BE$4,"++"),NieStac!$S29))=FALSE,IF(ISERR(FIND(CONCATENATE(BE$4,"+++"),NieStac!$S29))=FALSE,"+++","++"),"+"),"+")," ")</f>
        <v/>
      </c>
      <c r="BF27" s="50" t="str">
        <f>IF(ISERR(FIND(BF$4,NieStac!$S29))=FALSE,IF(ISERR(FIND(CONCATENATE(BF$4,"+"),NieStac!$S29))=FALSE,IF(ISERR(FIND(CONCATENATE(BF$4,"++"),NieStac!$S29))=FALSE,IF(ISERR(FIND(CONCATENATE(BF$4,"+++"),NieStac!$S29))=FALSE,"+++","++"),"+"),"+")," ")</f>
        <v/>
      </c>
      <c r="BG27" s="50" t="str">
        <f>IF(ISERR(FIND(BG$4,NieStac!$S29))=FALSE,IF(ISERR(FIND(CONCATENATE(BG$4,"+"),NieStac!$S29))=FALSE,IF(ISERR(FIND(CONCATENATE(BG$4,"++"),NieStac!$S29))=FALSE,IF(ISERR(FIND(CONCATENATE(BG$4,"+++"),NieStac!$S29))=FALSE,"+++","++"),"+"),"+")," ")</f>
        <v/>
      </c>
      <c r="BH27" s="50" t="str">
        <f>IF(ISERR(FIND(BH$4,NieStac!$S29))=FALSE,IF(ISERR(FIND(CONCATENATE(BH$4,"+"),NieStac!$S29))=FALSE,IF(ISERR(FIND(CONCATENATE(BH$4,"++"),NieStac!$S29))=FALSE,IF(ISERR(FIND(CONCATENATE(BH$4,"+++"),NieStac!$S29))=FALSE,"+++","++"),"+"),"+")," ")</f>
        <v/>
      </c>
      <c r="BI27" s="50" t="str">
        <f>IF(ISERR(FIND(BI$4,NieStac!$S29))=FALSE,IF(ISERR(FIND(CONCATENATE(BI$4,"+"),NieStac!$S29))=FALSE,IF(ISERR(FIND(CONCATENATE(BI$4,"++"),NieStac!$S29))=FALSE,IF(ISERR(FIND(CONCATENATE(BI$4,"+++"),NieStac!$S29))=FALSE,"+++","++"),"+"),"+")," ")</f>
        <v/>
      </c>
      <c r="BJ27" s="127">
        <f>NieStac!C29</f>
        <v>0</v>
      </c>
      <c r="BK27" s="50" t="str">
        <f>IF(ISERR(FIND(BK$4,NieStac!$T29))=FALSE,IF(ISERR(FIND(CONCATENATE(BK$4,"+"),NieStac!$T29))=FALSE,IF(ISERR(FIND(CONCATENATE(BK$4,"++"),NieStac!$T29))=FALSE,IF(ISERR(FIND(CONCATENATE(BK$4,"+++"),NieStac!$T29))=FALSE,"+++","++"),"+"),"+")," ")</f>
        <v/>
      </c>
      <c r="BL27" s="50" t="str">
        <f>IF(ISERR(FIND(BL$4,NieStac!$T29))=FALSE,IF(ISERR(FIND(CONCATENATE(BL$4,"+"),NieStac!$T29))=FALSE,IF(ISERR(FIND(CONCATENATE(BL$4,"++"),NieStac!$T29))=FALSE,IF(ISERR(FIND(CONCATENATE(BL$4,"+++"),NieStac!$T29))=FALSE,"+++","++"),"+"),"+")," ")</f>
        <v/>
      </c>
      <c r="BM27" s="50" t="str">
        <f>IF(ISERR(FIND(BM$4,NieStac!$T29))=FALSE,IF(ISERR(FIND(CONCATENATE(BM$4,"+"),NieStac!$T29))=FALSE,IF(ISERR(FIND(CONCATENATE(BM$4,"++"),NieStac!$T29))=FALSE,IF(ISERR(FIND(CONCATENATE(BM$4,"+++"),NieStac!$T29))=FALSE,"+++","++"),"+"),"+")," ")</f>
        <v/>
      </c>
      <c r="BN27" s="50" t="str">
        <f>IF(ISERR(FIND(BN$4,NieStac!$T29))=FALSE,IF(ISERR(FIND(CONCATENATE(BN$4,"+"),NieStac!$T29))=FALSE,IF(ISERR(FIND(CONCATENATE(BN$4,"++"),NieStac!$T29))=FALSE,IF(ISERR(FIND(CONCATENATE(BN$4,"+++"),NieStac!$T29))=FALSE,"+++","++"),"+"),"+")," ")</f>
        <v/>
      </c>
      <c r="BO27" s="50" t="str">
        <f>IF(ISERR(FIND(BO$4,NieStac!$T29))=FALSE,IF(ISERR(FIND(CONCATENATE(BO$4,"+"),NieStac!$T29))=FALSE,IF(ISERR(FIND(CONCATENATE(BO$4,"++"),NieStac!$T29))=FALSE,IF(ISERR(FIND(CONCATENATE(BO$4,"+++"),NieStac!$T29))=FALSE,"+++","++"),"+"),"+")," ")</f>
        <v/>
      </c>
      <c r="BP27" s="50" t="str">
        <f>IF(ISERR(FIND(BP$4,NieStac!$T29))=FALSE,IF(ISERR(FIND(CONCATENATE(BP$4,"+"),NieStac!$T29))=FALSE,IF(ISERR(FIND(CONCATENATE(BP$4,"++"),NieStac!$T29))=FALSE,IF(ISERR(FIND(CONCATENATE(BP$4,"+++"),NieStac!$T29))=FALSE,"+++","++"),"+"),"+")," ")</f>
        <v/>
      </c>
      <c r="BQ27" s="50" t="str">
        <f>IF(ISERR(FIND(BQ$4,NieStac!$T29))=FALSE,IF(ISERR(FIND(CONCATENATE(BQ$4,"+"),NieStac!$T29))=FALSE,IF(ISERR(FIND(CONCATENATE(BQ$4,"++"),NieStac!$T29))=FALSE,IF(ISERR(FIND(CONCATENATE(BQ$4,"+++"),NieStac!$T29))=FALSE,"+++","++"),"+"),"+")," ")</f>
        <v/>
      </c>
    </row>
    <row r="28" spans="1:69" hidden="1">
      <c r="A28" s="104">
        <f>NieStac!C30</f>
        <v>0</v>
      </c>
      <c r="B28" s="50" t="str">
        <f>IF(ISERR(FIND(B$4,NieStac!$R30))=FALSE,IF(ISERR(FIND(CONCATENATE(B$4,"+"),NieStac!$R30))=FALSE,IF(ISERR(FIND(CONCATENATE(B$4,"++"),NieStac!$R30))=FALSE,IF(ISERR(FIND(CONCATENATE(B$4,"+++"),NieStac!$R30))=FALSE,"+++","++"),"+"),"-"),"-")</f>
        <v>-</v>
      </c>
      <c r="C28" s="50" t="str">
        <f>IF(ISERR(FIND(C$4,NieStac!$R30))=FALSE,IF(ISERR(FIND(CONCATENATE(C$4,"+"),NieStac!$R30))=FALSE,IF(ISERR(FIND(CONCATENATE(C$4,"++"),NieStac!$R30))=FALSE,IF(ISERR(FIND(CONCATENATE(C$4,"+++"),NieStac!$R30))=FALSE,"+++","++"),"+"),"-"),"-")</f>
        <v>-</v>
      </c>
      <c r="D28" s="50" t="str">
        <f>IF(ISERR(FIND(D$4,NieStac!$R30))=FALSE,IF(ISERR(FIND(CONCATENATE(D$4,"+"),NieStac!$R30))=FALSE,IF(ISERR(FIND(CONCATENATE(D$4,"++"),NieStac!$R30))=FALSE,IF(ISERR(FIND(CONCATENATE(D$4,"+++"),NieStac!$R30))=FALSE,"+++","++"),"+"),"-"),"-")</f>
        <v>-</v>
      </c>
      <c r="E28" s="50" t="str">
        <f>IF(ISERR(FIND(E$4,NieStac!$R30))=FALSE,IF(ISERR(FIND(CONCATENATE(E$4,"+"),NieStac!$R30))=FALSE,IF(ISERR(FIND(CONCATENATE(E$4,"++"),NieStac!$R30))=FALSE,IF(ISERR(FIND(CONCATENATE(E$4,"+++"),NieStac!$R30))=FALSE,"+++","++"),"+"),"-"),"-")</f>
        <v>-</v>
      </c>
      <c r="F28" s="50" t="str">
        <f>IF(ISERR(FIND(F$4,NieStac!$R30))=FALSE,IF(ISERR(FIND(CONCATENATE(F$4,"+"),NieStac!$R30))=FALSE,IF(ISERR(FIND(CONCATENATE(F$4,"++"),NieStac!$R30))=FALSE,IF(ISERR(FIND(CONCATENATE(F$4,"+++"),NieStac!$R30))=FALSE,"+++","++"),"+"),"-"),"-")</f>
        <v>-</v>
      </c>
      <c r="G28" s="50" t="str">
        <f>IF(ISERR(FIND(G$4,NieStac!$R30))=FALSE,IF(ISERR(FIND(CONCATENATE(G$4,"+"),NieStac!$R30))=FALSE,IF(ISERR(FIND(CONCATENATE(G$4,"++"),NieStac!$R30))=FALSE,IF(ISERR(FIND(CONCATENATE(G$4,"+++"),NieStac!$R30))=FALSE,"+++","++"),"+"),"-"),"-")</f>
        <v>-</v>
      </c>
      <c r="H28" s="50" t="str">
        <f>IF(ISERR(FIND(H$4,NieStac!$R30))=FALSE,IF(ISERR(FIND(CONCATENATE(H$4,"+"),NieStac!$R30))=FALSE,IF(ISERR(FIND(CONCATENATE(H$4,"++"),NieStac!$R30))=FALSE,IF(ISERR(FIND(CONCATENATE(H$4,"+++"),NieStac!$R30))=FALSE,"+++","++"),"+"),"-"),"-")</f>
        <v>-</v>
      </c>
      <c r="I28" s="50" t="str">
        <f>IF(ISERR(FIND(I$4,NieStac!$R30))=FALSE,IF(ISERR(FIND(CONCATENATE(I$4,"+"),NieStac!$R30))=FALSE,IF(ISERR(FIND(CONCATENATE(I$4,"++"),NieStac!$R30))=FALSE,IF(ISERR(FIND(CONCATENATE(I$4,"+++"),NieStac!$R30))=FALSE,"+++","++"),"+"),"-"),"-")</f>
        <v>-</v>
      </c>
      <c r="J28" s="50" t="str">
        <f>IF(ISERR(FIND(J$4,NieStac!$R30))=FALSE,IF(ISERR(FIND(CONCATENATE(J$4,"+"),NieStac!$R30))=FALSE,IF(ISERR(FIND(CONCATENATE(J$4,"++"),NieStac!$R30))=FALSE,IF(ISERR(FIND(CONCATENATE(J$4,"+++"),NieStac!$R30))=FALSE,"+++","++"),"+"),"-"),"-")</f>
        <v>-</v>
      </c>
      <c r="K28" s="50" t="str">
        <f>IF(ISERR(FIND(K$4,NieStac!$R30))=FALSE,IF(ISERR(FIND(CONCATENATE(K$4,"+"),NieStac!$R30))=FALSE,IF(ISERR(FIND(CONCATENATE(K$4,"++"),NieStac!$R30))=FALSE,IF(ISERR(FIND(CONCATENATE(K$4,"+++"),NieStac!$R30))=FALSE,"+++","++"),"+"),"-"),"-")</f>
        <v>-</v>
      </c>
      <c r="L28" s="50" t="str">
        <f>IF(ISERR(FIND(L$4,NieStac!$R30))=FALSE,IF(ISERR(FIND(CONCATENATE(L$4,"+"),NieStac!$R30))=FALSE,IF(ISERR(FIND(CONCATENATE(L$4,"++"),NieStac!$R30))=FALSE,IF(ISERR(FIND(CONCATENATE(L$4,"+++"),NieStac!$R30))=FALSE,"+++","++"),"+"),"-"),"-")</f>
        <v>-</v>
      </c>
      <c r="M28" s="50" t="str">
        <f>IF(ISERR(FIND(M$4,NieStac!$R30))=FALSE,IF(ISERR(FIND(CONCATENATE(M$4,"+"),NieStac!$R30))=FALSE,IF(ISERR(FIND(CONCATENATE(M$4,"++"),NieStac!$R30))=FALSE,IF(ISERR(FIND(CONCATENATE(M$4,"+++"),NieStac!$R30))=FALSE,"+++","++"),"+"),"-"),"-")</f>
        <v>-</v>
      </c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127">
        <f>NieStac!C30</f>
        <v>0</v>
      </c>
      <c r="AE28" s="50" t="str">
        <f>IF(ISERR(FIND(AE$4,NieStac!$S30))=FALSE,IF(ISERR(FIND(CONCATENATE(AE$4,"+"),NieStac!$S30))=FALSE,IF(ISERR(FIND(CONCATENATE(AE$4,"++"),NieStac!$S30))=FALSE,IF(ISERR(FIND(CONCATENATE(AE$4,"+++"),NieStac!$S30))=FALSE,"+++","++"),"+"),"+")," ")</f>
        <v/>
      </c>
      <c r="AF28" s="50" t="str">
        <f>IF(ISERR(FIND(AF$4,NieStac!$S30))=FALSE,IF(ISERR(FIND(CONCATENATE(AF$4,"+"),NieStac!$S30))=FALSE,IF(ISERR(FIND(CONCATENATE(AF$4,"++"),NieStac!$S30))=FALSE,IF(ISERR(FIND(CONCATENATE(AF$4,"+++"),NieStac!$S30))=FALSE,"+++","++"),"+"),"+")," ")</f>
        <v/>
      </c>
      <c r="AG28" s="50" t="str">
        <f>IF(ISERR(FIND(AG$4,NieStac!$S30))=FALSE,IF(ISERR(FIND(CONCATENATE(AG$4,"+"),NieStac!$S30))=FALSE,IF(ISERR(FIND(CONCATENATE(AG$4,"++"),NieStac!$S30))=FALSE,IF(ISERR(FIND(CONCATENATE(AG$4,"+++"),NieStac!$S30))=FALSE,"+++","++"),"+"),"+")," ")</f>
        <v/>
      </c>
      <c r="AH28" s="50" t="str">
        <f>IF(ISERR(FIND(AH$4,NieStac!$S30))=FALSE,IF(ISERR(FIND(CONCATENATE(AH$4,"+"),NieStac!$S30))=FALSE,IF(ISERR(FIND(CONCATENATE(AH$4,"++"),NieStac!$S30))=FALSE,IF(ISERR(FIND(CONCATENATE(AH$4,"+++"),NieStac!$S30))=FALSE,"+++","++"),"+"),"+")," ")</f>
        <v/>
      </c>
      <c r="AI28" s="50" t="str">
        <f>IF(ISERR(FIND(AI$4,NieStac!$S30))=FALSE,IF(ISERR(FIND(CONCATENATE(AI$4,"+"),NieStac!$S30))=FALSE,IF(ISERR(FIND(CONCATENATE(AI$4,"++"),NieStac!$S30))=FALSE,IF(ISERR(FIND(CONCATENATE(AI$4,"+++"),NieStac!$S30))=FALSE,"+++","++"),"+"),"+")," ")</f>
        <v/>
      </c>
      <c r="AJ28" s="50" t="str">
        <f>IF(ISERR(FIND(AJ$4,NieStac!$S30))=FALSE,IF(ISERR(FIND(CONCATENATE(AJ$4,"+"),NieStac!$S30))=FALSE,IF(ISERR(FIND(CONCATENATE(AJ$4,"++"),NieStac!$S30))=FALSE,IF(ISERR(FIND(CONCATENATE(AJ$4,"+++"),NieStac!$S30))=FALSE,"+++","++"),"+"),"+")," ")</f>
        <v/>
      </c>
      <c r="AK28" s="50" t="str">
        <f>IF(ISERR(FIND(AK$4,NieStac!$S30))=FALSE,IF(ISERR(FIND(CONCATENATE(AK$4,"+"),NieStac!$S30))=FALSE,IF(ISERR(FIND(CONCATENATE(AK$4,"++"),NieStac!$S30))=FALSE,IF(ISERR(FIND(CONCATENATE(AK$4,"+++"),NieStac!$S30))=FALSE,"+++","++"),"+"),"+")," ")</f>
        <v/>
      </c>
      <c r="AL28" s="50" t="str">
        <f>IF(ISERR(FIND(AL$4,NieStac!$S30))=FALSE,IF(ISERR(FIND(CONCATENATE(AL$4,"+"),NieStac!$S30))=FALSE,IF(ISERR(FIND(CONCATENATE(AL$4,"++"),NieStac!$S30))=FALSE,IF(ISERR(FIND(CONCATENATE(AL$4,"+++"),NieStac!$S30))=FALSE,"+++","++"),"+"),"+")," ")</f>
        <v/>
      </c>
      <c r="AM28" s="50" t="str">
        <f>IF(ISERR(FIND(AM$4,NieStac!$S30))=FALSE,IF(ISERR(FIND(CONCATENATE(AM$4,"+"),NieStac!$S30))=FALSE,IF(ISERR(FIND(CONCATENATE(AM$4,"++"),NieStac!$S30))=FALSE,IF(ISERR(FIND(CONCATENATE(AM$4,"+++"),NieStac!$S30))=FALSE,"+++","++"),"+"),"+")," ")</f>
        <v/>
      </c>
      <c r="AN28" s="50" t="str">
        <f>IF(ISERR(FIND(AN$4,NieStac!$S30))=FALSE,IF(ISERR(FIND(CONCATENATE(AN$4,"+"),NieStac!$S30))=FALSE,IF(ISERR(FIND(CONCATENATE(AN$4,"++"),NieStac!$S30))=FALSE,IF(ISERR(FIND(CONCATENATE(AN$4,"+++"),NieStac!$S30))=FALSE,"+++","++"),"+"),"+")," ")</f>
        <v/>
      </c>
      <c r="AO28" s="50" t="str">
        <f>IF(ISERR(FIND(AO$4,NieStac!$S30))=FALSE,IF(ISERR(FIND(CONCATENATE(AO$4,"+"),NieStac!$S30))=FALSE,IF(ISERR(FIND(CONCATENATE(AO$4,"++"),NieStac!$S30))=FALSE,IF(ISERR(FIND(CONCATENATE(AO$4,"+++"),NieStac!$S30))=FALSE,"+++","++"),"+"),"+")," ")</f>
        <v/>
      </c>
      <c r="AP28" s="50" t="str">
        <f>IF(ISERR(FIND(AP$4,NieStac!$S30))=FALSE,IF(ISERR(FIND(CONCATENATE(AP$4,"+"),NieStac!$S30))=FALSE,IF(ISERR(FIND(CONCATENATE(AP$4,"++"),NieStac!$S30))=FALSE,IF(ISERR(FIND(CONCATENATE(AP$4,"+++"),NieStac!$S30))=FALSE,"+++","++"),"+"),"+")," ")</f>
        <v/>
      </c>
      <c r="AQ28" s="50" t="str">
        <f>IF(ISERR(FIND(AQ$4,NieStac!$S30))=FALSE,IF(ISERR(FIND(CONCATENATE(AQ$4,"+"),NieStac!$S30))=FALSE,IF(ISERR(FIND(CONCATENATE(AQ$4,"++"),NieStac!$S30))=FALSE,IF(ISERR(FIND(CONCATENATE(AQ$4,"+++"),NieStac!$S30))=FALSE,"+++","++"),"+"),"+")," ")</f>
        <v/>
      </c>
      <c r="AR28" s="50" t="str">
        <f>IF(ISERR(FIND(AR$4,NieStac!$S30))=FALSE,IF(ISERR(FIND(CONCATENATE(AR$4,"+"),NieStac!$S30))=FALSE,IF(ISERR(FIND(CONCATENATE(AR$4,"++"),NieStac!$S30))=FALSE,IF(ISERR(FIND(CONCATENATE(AR$4,"+++"),NieStac!$S30))=FALSE,"+++","++"),"+"),"+")," ")</f>
        <v/>
      </c>
      <c r="AS28" s="50" t="str">
        <f>IF(ISERR(FIND(AS$4,NieStac!$S30))=FALSE,IF(ISERR(FIND(CONCATENATE(AS$4,"+"),NieStac!$S30))=FALSE,IF(ISERR(FIND(CONCATENATE(AS$4,"++"),NieStac!$S30))=FALSE,IF(ISERR(FIND(CONCATENATE(AS$4,"+++"),NieStac!$S30))=FALSE,"+++","++"),"+"),"+")," ")</f>
        <v/>
      </c>
      <c r="AT28" s="50" t="str">
        <f>IF(ISERR(FIND(AT$4,NieStac!$S30))=FALSE,IF(ISERR(FIND(CONCATENATE(AT$4,"+"),NieStac!$S30))=FALSE,IF(ISERR(FIND(CONCATENATE(AT$4,"++"),NieStac!$S30))=FALSE,IF(ISERR(FIND(CONCATENATE(AT$4,"+++"),NieStac!$S30))=FALSE,"+++","++"),"+"),"+")," ")</f>
        <v/>
      </c>
      <c r="AU28" s="50" t="str">
        <f>IF(ISERR(FIND(AU$4,NieStac!$S30))=FALSE,IF(ISERR(FIND(CONCATENATE(AU$4,"+"),NieStac!$S30))=FALSE,IF(ISERR(FIND(CONCATENATE(AU$4,"++"),NieStac!$S30))=FALSE,IF(ISERR(FIND(CONCATENATE(AU$4,"+++"),NieStac!$S30))=FALSE,"+++","++"),"+"),"+")," ")</f>
        <v/>
      </c>
      <c r="AV28" s="50" t="str">
        <f>IF(ISERR(FIND(AV$4,NieStac!$S30))=FALSE,IF(ISERR(FIND(CONCATENATE(AV$4,"+"),NieStac!$S30))=FALSE,IF(ISERR(FIND(CONCATENATE(AV$4,"++"),NieStac!$S30))=FALSE,IF(ISERR(FIND(CONCATENATE(AV$4,"+++"),NieStac!$S30))=FALSE,"+++","++"),"+"),"+")," ")</f>
        <v/>
      </c>
      <c r="AW28" s="50" t="str">
        <f>IF(ISERR(FIND(AW$4,NieStac!$S30))=FALSE,IF(ISERR(FIND(CONCATENATE(AW$4,"+"),NieStac!$S30))=FALSE,IF(ISERR(FIND(CONCATENATE(AW$4,"++"),NieStac!$S30))=FALSE,IF(ISERR(FIND(CONCATENATE(AW$4,"+++"),NieStac!$S30))=FALSE,"+++","++"),"+"),"+")," ")</f>
        <v/>
      </c>
      <c r="AX28" s="50" t="str">
        <f>IF(ISERR(FIND(AX$4,NieStac!$S30))=FALSE,IF(ISERR(FIND(CONCATENATE(AX$4,"+"),NieStac!$S30))=FALSE,IF(ISERR(FIND(CONCATENATE(AX$4,"++"),NieStac!$S30))=FALSE,IF(ISERR(FIND(CONCATENATE(AX$4,"+++"),NieStac!$S30))=FALSE,"+++","++"),"+"),"+")," ")</f>
        <v/>
      </c>
      <c r="AY28" s="50" t="str">
        <f>IF(ISERR(FIND(AY$4,NieStac!$S30))=FALSE,IF(ISERR(FIND(CONCATENATE(AY$4,"+"),NieStac!$S30))=FALSE,IF(ISERR(FIND(CONCATENATE(AY$4,"++"),NieStac!$S30))=FALSE,IF(ISERR(FIND(CONCATENATE(AY$4,"+++"),NieStac!$S30))=FALSE,"+++","++"),"+"),"+")," ")</f>
        <v/>
      </c>
      <c r="AZ28" s="50" t="str">
        <f>IF(ISERR(FIND(AZ$4,NieStac!$S30))=FALSE,IF(ISERR(FIND(CONCATENATE(AZ$4,"+"),NieStac!$S30))=FALSE,IF(ISERR(FIND(CONCATENATE(AZ$4,"++"),NieStac!$S30))=FALSE,IF(ISERR(FIND(CONCATENATE(AZ$4,"+++"),NieStac!$S30))=FALSE,"+++","++"),"+"),"+")," ")</f>
        <v/>
      </c>
      <c r="BA28" s="50" t="str">
        <f>IF(ISERR(FIND(BA$4,NieStac!$S30))=FALSE,IF(ISERR(FIND(CONCATENATE(BA$4,"+"),NieStac!$S30))=FALSE,IF(ISERR(FIND(CONCATENATE(BA$4,"++"),NieStac!$S30))=FALSE,IF(ISERR(FIND(CONCATENATE(BA$4,"+++"),NieStac!$S30))=FALSE,"+++","++"),"+"),"+")," ")</f>
        <v/>
      </c>
      <c r="BB28" s="50" t="str">
        <f>IF(ISERR(FIND(BB$4,NieStac!$S30))=FALSE,IF(ISERR(FIND(CONCATENATE(BB$4,"+"),NieStac!$S30))=FALSE,IF(ISERR(FIND(CONCATENATE(BB$4,"++"),NieStac!$S30))=FALSE,IF(ISERR(FIND(CONCATENATE(BB$4,"+++"),NieStac!$S30))=FALSE,"+++","++"),"+"),"+")," ")</f>
        <v/>
      </c>
      <c r="BC28" s="50" t="str">
        <f>IF(ISERR(FIND(BC$4,NieStac!$S30))=FALSE,IF(ISERR(FIND(CONCATENATE(BC$4,"+"),NieStac!$S30))=FALSE,IF(ISERR(FIND(CONCATENATE(BC$4,"++"),NieStac!$S30))=FALSE,IF(ISERR(FIND(CONCATENATE(BC$4,"+++"),NieStac!$S30))=FALSE,"+++","++"),"+"),"+")," ")</f>
        <v/>
      </c>
      <c r="BD28" s="50" t="str">
        <f>IF(ISERR(FIND(BD$4,NieStac!$S30))=FALSE,IF(ISERR(FIND(CONCATENATE(BD$4,"+"),NieStac!$S30))=FALSE,IF(ISERR(FIND(CONCATENATE(BD$4,"++"),NieStac!$S30))=FALSE,IF(ISERR(FIND(CONCATENATE(BD$4,"+++"),NieStac!$S30))=FALSE,"+++","++"),"+"),"+")," ")</f>
        <v/>
      </c>
      <c r="BE28" s="50" t="str">
        <f>IF(ISERR(FIND(BE$4,NieStac!$S30))=FALSE,IF(ISERR(FIND(CONCATENATE(BE$4,"+"),NieStac!$S30))=FALSE,IF(ISERR(FIND(CONCATENATE(BE$4,"++"),NieStac!$S30))=FALSE,IF(ISERR(FIND(CONCATENATE(BE$4,"+++"),NieStac!$S30))=FALSE,"+++","++"),"+"),"+")," ")</f>
        <v/>
      </c>
      <c r="BF28" s="50" t="str">
        <f>IF(ISERR(FIND(BF$4,NieStac!$S30))=FALSE,IF(ISERR(FIND(CONCATENATE(BF$4,"+"),NieStac!$S30))=FALSE,IF(ISERR(FIND(CONCATENATE(BF$4,"++"),NieStac!$S30))=FALSE,IF(ISERR(FIND(CONCATENATE(BF$4,"+++"),NieStac!$S30))=FALSE,"+++","++"),"+"),"+")," ")</f>
        <v/>
      </c>
      <c r="BG28" s="50" t="str">
        <f>IF(ISERR(FIND(BG$4,NieStac!$S30))=FALSE,IF(ISERR(FIND(CONCATENATE(BG$4,"+"),NieStac!$S30))=FALSE,IF(ISERR(FIND(CONCATENATE(BG$4,"++"),NieStac!$S30))=FALSE,IF(ISERR(FIND(CONCATENATE(BG$4,"+++"),NieStac!$S30))=FALSE,"+++","++"),"+"),"+")," ")</f>
        <v/>
      </c>
      <c r="BH28" s="50" t="str">
        <f>IF(ISERR(FIND(BH$4,NieStac!$S30))=FALSE,IF(ISERR(FIND(CONCATENATE(BH$4,"+"),NieStac!$S30))=FALSE,IF(ISERR(FIND(CONCATENATE(BH$4,"++"),NieStac!$S30))=FALSE,IF(ISERR(FIND(CONCATENATE(BH$4,"+++"),NieStac!$S30))=FALSE,"+++","++"),"+"),"+")," ")</f>
        <v/>
      </c>
      <c r="BI28" s="50" t="str">
        <f>IF(ISERR(FIND(BI$4,NieStac!$S30))=FALSE,IF(ISERR(FIND(CONCATENATE(BI$4,"+"),NieStac!$S30))=FALSE,IF(ISERR(FIND(CONCATENATE(BI$4,"++"),NieStac!$S30))=FALSE,IF(ISERR(FIND(CONCATENATE(BI$4,"+++"),NieStac!$S30))=FALSE,"+++","++"),"+"),"+")," ")</f>
        <v/>
      </c>
      <c r="BJ28" s="127">
        <f>NieStac!C30</f>
        <v>0</v>
      </c>
      <c r="BK28" s="50" t="str">
        <f>IF(ISERR(FIND(BK$4,NieStac!$T30))=FALSE,IF(ISERR(FIND(CONCATENATE(BK$4,"+"),NieStac!$T30))=FALSE,IF(ISERR(FIND(CONCATENATE(BK$4,"++"),NieStac!$T30))=FALSE,IF(ISERR(FIND(CONCATENATE(BK$4,"+++"),NieStac!$T30))=FALSE,"+++","++"),"+"),"+")," ")</f>
        <v/>
      </c>
      <c r="BL28" s="50" t="str">
        <f>IF(ISERR(FIND(BL$4,NieStac!$T30))=FALSE,IF(ISERR(FIND(CONCATENATE(BL$4,"+"),NieStac!$T30))=FALSE,IF(ISERR(FIND(CONCATENATE(BL$4,"++"),NieStac!$T30))=FALSE,IF(ISERR(FIND(CONCATENATE(BL$4,"+++"),NieStac!$T30))=FALSE,"+++","++"),"+"),"+")," ")</f>
        <v/>
      </c>
      <c r="BM28" s="50" t="str">
        <f>IF(ISERR(FIND(BM$4,NieStac!$T30))=FALSE,IF(ISERR(FIND(CONCATENATE(BM$4,"+"),NieStac!$T30))=FALSE,IF(ISERR(FIND(CONCATENATE(BM$4,"++"),NieStac!$T30))=FALSE,IF(ISERR(FIND(CONCATENATE(BM$4,"+++"),NieStac!$T30))=FALSE,"+++","++"),"+"),"+")," ")</f>
        <v/>
      </c>
      <c r="BN28" s="50" t="str">
        <f>IF(ISERR(FIND(BN$4,NieStac!$T30))=FALSE,IF(ISERR(FIND(CONCATENATE(BN$4,"+"),NieStac!$T30))=FALSE,IF(ISERR(FIND(CONCATENATE(BN$4,"++"),NieStac!$T30))=FALSE,IF(ISERR(FIND(CONCATENATE(BN$4,"+++"),NieStac!$T30))=FALSE,"+++","++"),"+"),"+")," ")</f>
        <v/>
      </c>
      <c r="BO28" s="50" t="str">
        <f>IF(ISERR(FIND(BO$4,NieStac!$T30))=FALSE,IF(ISERR(FIND(CONCATENATE(BO$4,"+"),NieStac!$T30))=FALSE,IF(ISERR(FIND(CONCATENATE(BO$4,"++"),NieStac!$T30))=FALSE,IF(ISERR(FIND(CONCATENATE(BO$4,"+++"),NieStac!$T30))=FALSE,"+++","++"),"+"),"+")," ")</f>
        <v/>
      </c>
      <c r="BP28" s="50" t="str">
        <f>IF(ISERR(FIND(BP$4,NieStac!$T30))=FALSE,IF(ISERR(FIND(CONCATENATE(BP$4,"+"),NieStac!$T30))=FALSE,IF(ISERR(FIND(CONCATENATE(BP$4,"++"),NieStac!$T30))=FALSE,IF(ISERR(FIND(CONCATENATE(BP$4,"+++"),NieStac!$T30))=FALSE,"+++","++"),"+"),"+")," ")</f>
        <v/>
      </c>
      <c r="BQ28" s="50" t="str">
        <f>IF(ISERR(FIND(BQ$4,NieStac!$T30))=FALSE,IF(ISERR(FIND(CONCATENATE(BQ$4,"+"),NieStac!$T30))=FALSE,IF(ISERR(FIND(CONCATENATE(BQ$4,"++"),NieStac!$T30))=FALSE,IF(ISERR(FIND(CONCATENATE(BQ$4,"+++"),NieStac!$T30))=FALSE,"+++","++"),"+"),"+")," ")</f>
        <v/>
      </c>
    </row>
    <row r="29" spans="1:69" hidden="1">
      <c r="A29" s="104">
        <f>NieStac!C31</f>
        <v>0</v>
      </c>
      <c r="B29" s="50" t="str">
        <f>IF(ISERR(FIND(B$4,NieStac!$R31))=FALSE,IF(ISERR(FIND(CONCATENATE(B$4,"+"),NieStac!$R31))=FALSE,IF(ISERR(FIND(CONCATENATE(B$4,"++"),NieStac!$R31))=FALSE,IF(ISERR(FIND(CONCATENATE(B$4,"+++"),NieStac!$R31))=FALSE,"+++","++"),"+"),"-"),"-")</f>
        <v>-</v>
      </c>
      <c r="C29" s="50" t="str">
        <f>IF(ISERR(FIND(C$4,NieStac!$R31))=FALSE,IF(ISERR(FIND(CONCATENATE(C$4,"+"),NieStac!$R31))=FALSE,IF(ISERR(FIND(CONCATENATE(C$4,"++"),NieStac!$R31))=FALSE,IF(ISERR(FIND(CONCATENATE(C$4,"+++"),NieStac!$R31))=FALSE,"+++","++"),"+"),"-"),"-")</f>
        <v>-</v>
      </c>
      <c r="D29" s="50" t="str">
        <f>IF(ISERR(FIND(D$4,NieStac!$R31))=FALSE,IF(ISERR(FIND(CONCATENATE(D$4,"+"),NieStac!$R31))=FALSE,IF(ISERR(FIND(CONCATENATE(D$4,"++"),NieStac!$R31))=FALSE,IF(ISERR(FIND(CONCATENATE(D$4,"+++"),NieStac!$R31))=FALSE,"+++","++"),"+"),"-"),"-")</f>
        <v>-</v>
      </c>
      <c r="E29" s="50" t="str">
        <f>IF(ISERR(FIND(E$4,NieStac!$R31))=FALSE,IF(ISERR(FIND(CONCATENATE(E$4,"+"),NieStac!$R31))=FALSE,IF(ISERR(FIND(CONCATENATE(E$4,"++"),NieStac!$R31))=FALSE,IF(ISERR(FIND(CONCATENATE(E$4,"+++"),NieStac!$R31))=FALSE,"+++","++"),"+"),"-"),"-")</f>
        <v>-</v>
      </c>
      <c r="F29" s="50" t="str">
        <f>IF(ISERR(FIND(F$4,NieStac!$R31))=FALSE,IF(ISERR(FIND(CONCATENATE(F$4,"+"),NieStac!$R31))=FALSE,IF(ISERR(FIND(CONCATENATE(F$4,"++"),NieStac!$R31))=FALSE,IF(ISERR(FIND(CONCATENATE(F$4,"+++"),NieStac!$R31))=FALSE,"+++","++"),"+"),"-"),"-")</f>
        <v>-</v>
      </c>
      <c r="G29" s="50" t="str">
        <f>IF(ISERR(FIND(G$4,NieStac!$R31))=FALSE,IF(ISERR(FIND(CONCATENATE(G$4,"+"),NieStac!$R31))=FALSE,IF(ISERR(FIND(CONCATENATE(G$4,"++"),NieStac!$R31))=FALSE,IF(ISERR(FIND(CONCATENATE(G$4,"+++"),NieStac!$R31))=FALSE,"+++","++"),"+"),"-"),"-")</f>
        <v>-</v>
      </c>
      <c r="H29" s="50" t="str">
        <f>IF(ISERR(FIND(H$4,NieStac!$R31))=FALSE,IF(ISERR(FIND(CONCATENATE(H$4,"+"),NieStac!$R31))=FALSE,IF(ISERR(FIND(CONCATENATE(H$4,"++"),NieStac!$R31))=FALSE,IF(ISERR(FIND(CONCATENATE(H$4,"+++"),NieStac!$R31))=FALSE,"+++","++"),"+"),"-"),"-")</f>
        <v>-</v>
      </c>
      <c r="I29" s="50" t="str">
        <f>IF(ISERR(FIND(I$4,NieStac!$R31))=FALSE,IF(ISERR(FIND(CONCATENATE(I$4,"+"),NieStac!$R31))=FALSE,IF(ISERR(FIND(CONCATENATE(I$4,"++"),NieStac!$R31))=FALSE,IF(ISERR(FIND(CONCATENATE(I$4,"+++"),NieStac!$R31))=FALSE,"+++","++"),"+"),"-"),"-")</f>
        <v>-</v>
      </c>
      <c r="J29" s="50" t="str">
        <f>IF(ISERR(FIND(J$4,NieStac!$R31))=FALSE,IF(ISERR(FIND(CONCATENATE(J$4,"+"),NieStac!$R31))=FALSE,IF(ISERR(FIND(CONCATENATE(J$4,"++"),NieStac!$R31))=FALSE,IF(ISERR(FIND(CONCATENATE(J$4,"+++"),NieStac!$R31))=FALSE,"+++","++"),"+"),"-"),"-")</f>
        <v>-</v>
      </c>
      <c r="K29" s="50" t="str">
        <f>IF(ISERR(FIND(K$4,NieStac!$R31))=FALSE,IF(ISERR(FIND(CONCATENATE(K$4,"+"),NieStac!$R31))=FALSE,IF(ISERR(FIND(CONCATENATE(K$4,"++"),NieStac!$R31))=FALSE,IF(ISERR(FIND(CONCATENATE(K$4,"+++"),NieStac!$R31))=FALSE,"+++","++"),"+"),"-"),"-")</f>
        <v>-</v>
      </c>
      <c r="L29" s="50" t="str">
        <f>IF(ISERR(FIND(L$4,NieStac!$R31))=FALSE,IF(ISERR(FIND(CONCATENATE(L$4,"+"),NieStac!$R31))=FALSE,IF(ISERR(FIND(CONCATENATE(L$4,"++"),NieStac!$R31))=FALSE,IF(ISERR(FIND(CONCATENATE(L$4,"+++"),NieStac!$R31))=FALSE,"+++","++"),"+"),"-"),"-")</f>
        <v>-</v>
      </c>
      <c r="M29" s="50" t="str">
        <f>IF(ISERR(FIND(M$4,NieStac!$R31))=FALSE,IF(ISERR(FIND(CONCATENATE(M$4,"+"),NieStac!$R31))=FALSE,IF(ISERR(FIND(CONCATENATE(M$4,"++"),NieStac!$R31))=FALSE,IF(ISERR(FIND(CONCATENATE(M$4,"+++"),NieStac!$R31))=FALSE,"+++","++"),"+"),"-"),"-")</f>
        <v>-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127">
        <f>NieStac!C31</f>
        <v>0</v>
      </c>
      <c r="AE29" s="50" t="str">
        <f>IF(ISERR(FIND(AE$4,NieStac!$S31))=FALSE,IF(ISERR(FIND(CONCATENATE(AE$4,"+"),NieStac!$S31))=FALSE,IF(ISERR(FIND(CONCATENATE(AE$4,"++"),NieStac!$S31))=FALSE,IF(ISERR(FIND(CONCATENATE(AE$4,"+++"),NieStac!$S31))=FALSE,"+++","++"),"+"),"+")," ")</f>
        <v/>
      </c>
      <c r="AF29" s="50" t="str">
        <f>IF(ISERR(FIND(AF$4,NieStac!$S31))=FALSE,IF(ISERR(FIND(CONCATENATE(AF$4,"+"),NieStac!$S31))=FALSE,IF(ISERR(FIND(CONCATENATE(AF$4,"++"),NieStac!$S31))=FALSE,IF(ISERR(FIND(CONCATENATE(AF$4,"+++"),NieStac!$S31))=FALSE,"+++","++"),"+"),"+")," ")</f>
        <v/>
      </c>
      <c r="AG29" s="50" t="str">
        <f>IF(ISERR(FIND(AG$4,NieStac!$S31))=FALSE,IF(ISERR(FIND(CONCATENATE(AG$4,"+"),NieStac!$S31))=FALSE,IF(ISERR(FIND(CONCATENATE(AG$4,"++"),NieStac!$S31))=FALSE,IF(ISERR(FIND(CONCATENATE(AG$4,"+++"),NieStac!$S31))=FALSE,"+++","++"),"+"),"+")," ")</f>
        <v/>
      </c>
      <c r="AH29" s="50" t="str">
        <f>IF(ISERR(FIND(AH$4,NieStac!$S31))=FALSE,IF(ISERR(FIND(CONCATENATE(AH$4,"+"),NieStac!$S31))=FALSE,IF(ISERR(FIND(CONCATENATE(AH$4,"++"),NieStac!$S31))=FALSE,IF(ISERR(FIND(CONCATENATE(AH$4,"+++"),NieStac!$S31))=FALSE,"+++","++"),"+"),"+")," ")</f>
        <v/>
      </c>
      <c r="AI29" s="50" t="str">
        <f>IF(ISERR(FIND(AI$4,NieStac!$S31))=FALSE,IF(ISERR(FIND(CONCATENATE(AI$4,"+"),NieStac!$S31))=FALSE,IF(ISERR(FIND(CONCATENATE(AI$4,"++"),NieStac!$S31))=FALSE,IF(ISERR(FIND(CONCATENATE(AI$4,"+++"),NieStac!$S31))=FALSE,"+++","++"),"+"),"+")," ")</f>
        <v/>
      </c>
      <c r="AJ29" s="50" t="str">
        <f>IF(ISERR(FIND(AJ$4,NieStac!$S31))=FALSE,IF(ISERR(FIND(CONCATENATE(AJ$4,"+"),NieStac!$S31))=FALSE,IF(ISERR(FIND(CONCATENATE(AJ$4,"++"),NieStac!$S31))=FALSE,IF(ISERR(FIND(CONCATENATE(AJ$4,"+++"),NieStac!$S31))=FALSE,"+++","++"),"+"),"+")," ")</f>
        <v/>
      </c>
      <c r="AK29" s="50" t="str">
        <f>IF(ISERR(FIND(AK$4,NieStac!$S31))=FALSE,IF(ISERR(FIND(CONCATENATE(AK$4,"+"),NieStac!$S31))=FALSE,IF(ISERR(FIND(CONCATENATE(AK$4,"++"),NieStac!$S31))=FALSE,IF(ISERR(FIND(CONCATENATE(AK$4,"+++"),NieStac!$S31))=FALSE,"+++","++"),"+"),"+")," ")</f>
        <v/>
      </c>
      <c r="AL29" s="50" t="str">
        <f>IF(ISERR(FIND(AL$4,NieStac!$S31))=FALSE,IF(ISERR(FIND(CONCATENATE(AL$4,"+"),NieStac!$S31))=FALSE,IF(ISERR(FIND(CONCATENATE(AL$4,"++"),NieStac!$S31))=FALSE,IF(ISERR(FIND(CONCATENATE(AL$4,"+++"),NieStac!$S31))=FALSE,"+++","++"),"+"),"+")," ")</f>
        <v/>
      </c>
      <c r="AM29" s="50" t="str">
        <f>IF(ISERR(FIND(AM$4,NieStac!$S31))=FALSE,IF(ISERR(FIND(CONCATENATE(AM$4,"+"),NieStac!$S31))=FALSE,IF(ISERR(FIND(CONCATENATE(AM$4,"++"),NieStac!$S31))=FALSE,IF(ISERR(FIND(CONCATENATE(AM$4,"+++"),NieStac!$S31))=FALSE,"+++","++"),"+"),"+")," ")</f>
        <v/>
      </c>
      <c r="AN29" s="50" t="str">
        <f>IF(ISERR(FIND(AN$4,NieStac!$S31))=FALSE,IF(ISERR(FIND(CONCATENATE(AN$4,"+"),NieStac!$S31))=FALSE,IF(ISERR(FIND(CONCATENATE(AN$4,"++"),NieStac!$S31))=FALSE,IF(ISERR(FIND(CONCATENATE(AN$4,"+++"),NieStac!$S31))=FALSE,"+++","++"),"+"),"+")," ")</f>
        <v/>
      </c>
      <c r="AO29" s="50" t="str">
        <f>IF(ISERR(FIND(AO$4,NieStac!$S31))=FALSE,IF(ISERR(FIND(CONCATENATE(AO$4,"+"),NieStac!$S31))=FALSE,IF(ISERR(FIND(CONCATENATE(AO$4,"++"),NieStac!$S31))=FALSE,IF(ISERR(FIND(CONCATENATE(AO$4,"+++"),NieStac!$S31))=FALSE,"+++","++"),"+"),"+")," ")</f>
        <v/>
      </c>
      <c r="AP29" s="50" t="str">
        <f>IF(ISERR(FIND(AP$4,NieStac!$S31))=FALSE,IF(ISERR(FIND(CONCATENATE(AP$4,"+"),NieStac!$S31))=FALSE,IF(ISERR(FIND(CONCATENATE(AP$4,"++"),NieStac!$S31))=FALSE,IF(ISERR(FIND(CONCATENATE(AP$4,"+++"),NieStac!$S31))=FALSE,"+++","++"),"+"),"+")," ")</f>
        <v/>
      </c>
      <c r="AQ29" s="50" t="str">
        <f>IF(ISERR(FIND(AQ$4,NieStac!$S31))=FALSE,IF(ISERR(FIND(CONCATENATE(AQ$4,"+"),NieStac!$S31))=FALSE,IF(ISERR(FIND(CONCATENATE(AQ$4,"++"),NieStac!$S31))=FALSE,IF(ISERR(FIND(CONCATENATE(AQ$4,"+++"),NieStac!$S31))=FALSE,"+++","++"),"+"),"+")," ")</f>
        <v/>
      </c>
      <c r="AR29" s="50" t="str">
        <f>IF(ISERR(FIND(AR$4,NieStac!$S31))=FALSE,IF(ISERR(FIND(CONCATENATE(AR$4,"+"),NieStac!$S31))=FALSE,IF(ISERR(FIND(CONCATENATE(AR$4,"++"),NieStac!$S31))=FALSE,IF(ISERR(FIND(CONCATENATE(AR$4,"+++"),NieStac!$S31))=FALSE,"+++","++"),"+"),"+")," ")</f>
        <v/>
      </c>
      <c r="AS29" s="50" t="str">
        <f>IF(ISERR(FIND(AS$4,NieStac!$S31))=FALSE,IF(ISERR(FIND(CONCATENATE(AS$4,"+"),NieStac!$S31))=FALSE,IF(ISERR(FIND(CONCATENATE(AS$4,"++"),NieStac!$S31))=FALSE,IF(ISERR(FIND(CONCATENATE(AS$4,"+++"),NieStac!$S31))=FALSE,"+++","++"),"+"),"+")," ")</f>
        <v/>
      </c>
      <c r="AT29" s="50" t="str">
        <f>IF(ISERR(FIND(AT$4,NieStac!$S31))=FALSE,IF(ISERR(FIND(CONCATENATE(AT$4,"+"),NieStac!$S31))=FALSE,IF(ISERR(FIND(CONCATENATE(AT$4,"++"),NieStac!$S31))=FALSE,IF(ISERR(FIND(CONCATENATE(AT$4,"+++"),NieStac!$S31))=FALSE,"+++","++"),"+"),"+")," ")</f>
        <v/>
      </c>
      <c r="AU29" s="50" t="str">
        <f>IF(ISERR(FIND(AU$4,NieStac!$S31))=FALSE,IF(ISERR(FIND(CONCATENATE(AU$4,"+"),NieStac!$S31))=FALSE,IF(ISERR(FIND(CONCATENATE(AU$4,"++"),NieStac!$S31))=FALSE,IF(ISERR(FIND(CONCATENATE(AU$4,"+++"),NieStac!$S31))=FALSE,"+++","++"),"+"),"+")," ")</f>
        <v/>
      </c>
      <c r="AV29" s="50" t="str">
        <f>IF(ISERR(FIND(AV$4,NieStac!$S31))=FALSE,IF(ISERR(FIND(CONCATENATE(AV$4,"+"),NieStac!$S31))=FALSE,IF(ISERR(FIND(CONCATENATE(AV$4,"++"),NieStac!$S31))=FALSE,IF(ISERR(FIND(CONCATENATE(AV$4,"+++"),NieStac!$S31))=FALSE,"+++","++"),"+"),"+")," ")</f>
        <v/>
      </c>
      <c r="AW29" s="50" t="str">
        <f>IF(ISERR(FIND(AW$4,NieStac!$S31))=FALSE,IF(ISERR(FIND(CONCATENATE(AW$4,"+"),NieStac!$S31))=FALSE,IF(ISERR(FIND(CONCATENATE(AW$4,"++"),NieStac!$S31))=FALSE,IF(ISERR(FIND(CONCATENATE(AW$4,"+++"),NieStac!$S31))=FALSE,"+++","++"),"+"),"+")," ")</f>
        <v/>
      </c>
      <c r="AX29" s="50" t="str">
        <f>IF(ISERR(FIND(AX$4,NieStac!$S31))=FALSE,IF(ISERR(FIND(CONCATENATE(AX$4,"+"),NieStac!$S31))=FALSE,IF(ISERR(FIND(CONCATENATE(AX$4,"++"),NieStac!$S31))=FALSE,IF(ISERR(FIND(CONCATENATE(AX$4,"+++"),NieStac!$S31))=FALSE,"+++","++"),"+"),"+")," ")</f>
        <v/>
      </c>
      <c r="AY29" s="50" t="str">
        <f>IF(ISERR(FIND(AY$4,NieStac!$S31))=FALSE,IF(ISERR(FIND(CONCATENATE(AY$4,"+"),NieStac!$S31))=FALSE,IF(ISERR(FIND(CONCATENATE(AY$4,"++"),NieStac!$S31))=FALSE,IF(ISERR(FIND(CONCATENATE(AY$4,"+++"),NieStac!$S31))=FALSE,"+++","++"),"+"),"+")," ")</f>
        <v/>
      </c>
      <c r="AZ29" s="50" t="str">
        <f>IF(ISERR(FIND(AZ$4,NieStac!$S31))=FALSE,IF(ISERR(FIND(CONCATENATE(AZ$4,"+"),NieStac!$S31))=FALSE,IF(ISERR(FIND(CONCATENATE(AZ$4,"++"),NieStac!$S31))=FALSE,IF(ISERR(FIND(CONCATENATE(AZ$4,"+++"),NieStac!$S31))=FALSE,"+++","++"),"+"),"+")," ")</f>
        <v/>
      </c>
      <c r="BA29" s="50" t="str">
        <f>IF(ISERR(FIND(BA$4,NieStac!$S31))=FALSE,IF(ISERR(FIND(CONCATENATE(BA$4,"+"),NieStac!$S31))=FALSE,IF(ISERR(FIND(CONCATENATE(BA$4,"++"),NieStac!$S31))=FALSE,IF(ISERR(FIND(CONCATENATE(BA$4,"+++"),NieStac!$S31))=FALSE,"+++","++"),"+"),"+")," ")</f>
        <v/>
      </c>
      <c r="BB29" s="50" t="str">
        <f>IF(ISERR(FIND(BB$4,NieStac!$S31))=FALSE,IF(ISERR(FIND(CONCATENATE(BB$4,"+"),NieStac!$S31))=FALSE,IF(ISERR(FIND(CONCATENATE(BB$4,"++"),NieStac!$S31))=FALSE,IF(ISERR(FIND(CONCATENATE(BB$4,"+++"),NieStac!$S31))=FALSE,"+++","++"),"+"),"+")," ")</f>
        <v/>
      </c>
      <c r="BC29" s="50" t="str">
        <f>IF(ISERR(FIND(BC$4,NieStac!$S31))=FALSE,IF(ISERR(FIND(CONCATENATE(BC$4,"+"),NieStac!$S31))=FALSE,IF(ISERR(FIND(CONCATENATE(BC$4,"++"),NieStac!$S31))=FALSE,IF(ISERR(FIND(CONCATENATE(BC$4,"+++"),NieStac!$S31))=FALSE,"+++","++"),"+"),"+")," ")</f>
        <v/>
      </c>
      <c r="BD29" s="50" t="str">
        <f>IF(ISERR(FIND(BD$4,NieStac!$S31))=FALSE,IF(ISERR(FIND(CONCATENATE(BD$4,"+"),NieStac!$S31))=FALSE,IF(ISERR(FIND(CONCATENATE(BD$4,"++"),NieStac!$S31))=FALSE,IF(ISERR(FIND(CONCATENATE(BD$4,"+++"),NieStac!$S31))=FALSE,"+++","++"),"+"),"+")," ")</f>
        <v/>
      </c>
      <c r="BE29" s="50" t="str">
        <f>IF(ISERR(FIND(BE$4,NieStac!$S31))=FALSE,IF(ISERR(FIND(CONCATENATE(BE$4,"+"),NieStac!$S31))=FALSE,IF(ISERR(FIND(CONCATENATE(BE$4,"++"),NieStac!$S31))=FALSE,IF(ISERR(FIND(CONCATENATE(BE$4,"+++"),NieStac!$S31))=FALSE,"+++","++"),"+"),"+")," ")</f>
        <v/>
      </c>
      <c r="BF29" s="50" t="str">
        <f>IF(ISERR(FIND(BF$4,NieStac!$S31))=FALSE,IF(ISERR(FIND(CONCATENATE(BF$4,"+"),NieStac!$S31))=FALSE,IF(ISERR(FIND(CONCATENATE(BF$4,"++"),NieStac!$S31))=FALSE,IF(ISERR(FIND(CONCATENATE(BF$4,"+++"),NieStac!$S31))=FALSE,"+++","++"),"+"),"+")," ")</f>
        <v/>
      </c>
      <c r="BG29" s="50" t="str">
        <f>IF(ISERR(FIND(BG$4,NieStac!$S31))=FALSE,IF(ISERR(FIND(CONCATENATE(BG$4,"+"),NieStac!$S31))=FALSE,IF(ISERR(FIND(CONCATENATE(BG$4,"++"),NieStac!$S31))=FALSE,IF(ISERR(FIND(CONCATENATE(BG$4,"+++"),NieStac!$S31))=FALSE,"+++","++"),"+"),"+")," ")</f>
        <v/>
      </c>
      <c r="BH29" s="50" t="str">
        <f>IF(ISERR(FIND(BH$4,NieStac!$S31))=FALSE,IF(ISERR(FIND(CONCATENATE(BH$4,"+"),NieStac!$S31))=FALSE,IF(ISERR(FIND(CONCATENATE(BH$4,"++"),NieStac!$S31))=FALSE,IF(ISERR(FIND(CONCATENATE(BH$4,"+++"),NieStac!$S31))=FALSE,"+++","++"),"+"),"+")," ")</f>
        <v/>
      </c>
      <c r="BI29" s="50" t="str">
        <f>IF(ISERR(FIND(BI$4,NieStac!$S31))=FALSE,IF(ISERR(FIND(CONCATENATE(BI$4,"+"),NieStac!$S31))=FALSE,IF(ISERR(FIND(CONCATENATE(BI$4,"++"),NieStac!$S31))=FALSE,IF(ISERR(FIND(CONCATENATE(BI$4,"+++"),NieStac!$S31))=FALSE,"+++","++"),"+"),"+")," ")</f>
        <v/>
      </c>
      <c r="BJ29" s="127">
        <f>NieStac!C31</f>
        <v>0</v>
      </c>
      <c r="BK29" s="50" t="str">
        <f>IF(ISERR(FIND(BK$4,NieStac!$T31))=FALSE,IF(ISERR(FIND(CONCATENATE(BK$4,"+"),NieStac!$T31))=FALSE,IF(ISERR(FIND(CONCATENATE(BK$4,"++"),NieStac!$T31))=FALSE,IF(ISERR(FIND(CONCATENATE(BK$4,"+++"),NieStac!$T31))=FALSE,"+++","++"),"+"),"+")," ")</f>
        <v/>
      </c>
      <c r="BL29" s="50" t="str">
        <f>IF(ISERR(FIND(BL$4,NieStac!$T31))=FALSE,IF(ISERR(FIND(CONCATENATE(BL$4,"+"),NieStac!$T31))=FALSE,IF(ISERR(FIND(CONCATENATE(BL$4,"++"),NieStac!$T31))=FALSE,IF(ISERR(FIND(CONCATENATE(BL$4,"+++"),NieStac!$T31))=FALSE,"+++","++"),"+"),"+")," ")</f>
        <v/>
      </c>
      <c r="BM29" s="50" t="str">
        <f>IF(ISERR(FIND(BM$4,NieStac!$T31))=FALSE,IF(ISERR(FIND(CONCATENATE(BM$4,"+"),NieStac!$T31))=FALSE,IF(ISERR(FIND(CONCATENATE(BM$4,"++"),NieStac!$T31))=FALSE,IF(ISERR(FIND(CONCATENATE(BM$4,"+++"),NieStac!$T31))=FALSE,"+++","++"),"+"),"+")," ")</f>
        <v/>
      </c>
      <c r="BN29" s="50" t="str">
        <f>IF(ISERR(FIND(BN$4,NieStac!$T31))=FALSE,IF(ISERR(FIND(CONCATENATE(BN$4,"+"),NieStac!$T31))=FALSE,IF(ISERR(FIND(CONCATENATE(BN$4,"++"),NieStac!$T31))=FALSE,IF(ISERR(FIND(CONCATENATE(BN$4,"+++"),NieStac!$T31))=FALSE,"+++","++"),"+"),"+")," ")</f>
        <v/>
      </c>
      <c r="BO29" s="50" t="str">
        <f>IF(ISERR(FIND(BO$4,NieStac!$T31))=FALSE,IF(ISERR(FIND(CONCATENATE(BO$4,"+"),NieStac!$T31))=FALSE,IF(ISERR(FIND(CONCATENATE(BO$4,"++"),NieStac!$T31))=FALSE,IF(ISERR(FIND(CONCATENATE(BO$4,"+++"),NieStac!$T31))=FALSE,"+++","++"),"+"),"+")," ")</f>
        <v/>
      </c>
      <c r="BP29" s="50" t="str">
        <f>IF(ISERR(FIND(BP$4,NieStac!$T31))=FALSE,IF(ISERR(FIND(CONCATENATE(BP$4,"+"),NieStac!$T31))=FALSE,IF(ISERR(FIND(CONCATENATE(BP$4,"++"),NieStac!$T31))=FALSE,IF(ISERR(FIND(CONCATENATE(BP$4,"+++"),NieStac!$T31))=FALSE,"+++","++"),"+"),"+")," ")</f>
        <v/>
      </c>
      <c r="BQ29" s="50" t="str">
        <f>IF(ISERR(FIND(BQ$4,NieStac!$T31))=FALSE,IF(ISERR(FIND(CONCATENATE(BQ$4,"+"),NieStac!$T31))=FALSE,IF(ISERR(FIND(CONCATENATE(BQ$4,"++"),NieStac!$T31))=FALSE,IF(ISERR(FIND(CONCATENATE(BQ$4,"+++"),NieStac!$T31))=FALSE,"+++","++"),"+"),"+")," ")</f>
        <v/>
      </c>
    </row>
    <row r="30" spans="1:69">
      <c r="A30" s="204" t="str">
        <f>NieStac!C32</f>
        <v>Semestr 3: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204" t="str">
        <f>NieStac!C32</f>
        <v>Semestr 3:</v>
      </c>
      <c r="AE30" s="50" t="str">
        <f>IF(ISERR(FIND(AE$4,NieStac!$S32))=FALSE,IF(ISERR(FIND(CONCATENATE(AE$4,"+"),NieStac!$S32))=FALSE,IF(ISERR(FIND(CONCATENATE(AE$4,"++"),NieStac!$S32))=FALSE,IF(ISERR(FIND(CONCATENATE(AE$4,"+++"),NieStac!$S32))=FALSE,"+++","++"),"+"),"+")," ")</f>
        <v/>
      </c>
      <c r="AF30" s="50" t="str">
        <f>IF(ISERR(FIND(AF$4,NieStac!$S32))=FALSE,IF(ISERR(FIND(CONCATENATE(AF$4,"+"),NieStac!$S32))=FALSE,IF(ISERR(FIND(CONCATENATE(AF$4,"++"),NieStac!$S32))=FALSE,IF(ISERR(FIND(CONCATENATE(AF$4,"+++"),NieStac!$S32))=FALSE,"+++","++"),"+"),"+")," ")</f>
        <v/>
      </c>
      <c r="AG30" s="50" t="str">
        <f>IF(ISERR(FIND(AG$4,NieStac!$S32))=FALSE,IF(ISERR(FIND(CONCATENATE(AG$4,"+"),NieStac!$S32))=FALSE,IF(ISERR(FIND(CONCATENATE(AG$4,"++"),NieStac!$S32))=FALSE,IF(ISERR(FIND(CONCATENATE(AG$4,"+++"),NieStac!$S32))=FALSE,"+++","++"),"+"),"+")," ")</f>
        <v/>
      </c>
      <c r="AH30" s="50" t="str">
        <f>IF(ISERR(FIND(AH$4,NieStac!$S32))=FALSE,IF(ISERR(FIND(CONCATENATE(AH$4,"+"),NieStac!$S32))=FALSE,IF(ISERR(FIND(CONCATENATE(AH$4,"++"),NieStac!$S32))=FALSE,IF(ISERR(FIND(CONCATENATE(AH$4,"+++"),NieStac!$S32))=FALSE,"+++","++"),"+"),"+")," ")</f>
        <v/>
      </c>
      <c r="AI30" s="50" t="str">
        <f>IF(ISERR(FIND(AI$4,NieStac!$S32))=FALSE,IF(ISERR(FIND(CONCATENATE(AI$4,"+"),NieStac!$S32))=FALSE,IF(ISERR(FIND(CONCATENATE(AI$4,"++"),NieStac!$S32))=FALSE,IF(ISERR(FIND(CONCATENATE(AI$4,"+++"),NieStac!$S32))=FALSE,"+++","++"),"+"),"+")," ")</f>
        <v/>
      </c>
      <c r="AJ30" s="50" t="str">
        <f>IF(ISERR(FIND(AJ$4,NieStac!$S32))=FALSE,IF(ISERR(FIND(CONCATENATE(AJ$4,"+"),NieStac!$S32))=FALSE,IF(ISERR(FIND(CONCATENATE(AJ$4,"++"),NieStac!$S32))=FALSE,IF(ISERR(FIND(CONCATENATE(AJ$4,"+++"),NieStac!$S32))=FALSE,"+++","++"),"+"),"+")," ")</f>
        <v/>
      </c>
      <c r="AK30" s="50" t="str">
        <f>IF(ISERR(FIND(AK$4,NieStac!$S32))=FALSE,IF(ISERR(FIND(CONCATENATE(AK$4,"+"),NieStac!$S32))=FALSE,IF(ISERR(FIND(CONCATENATE(AK$4,"++"),NieStac!$S32))=FALSE,IF(ISERR(FIND(CONCATENATE(AK$4,"+++"),NieStac!$S32))=FALSE,"+++","++"),"+"),"+")," ")</f>
        <v/>
      </c>
      <c r="AL30" s="50" t="str">
        <f>IF(ISERR(FIND(AL$4,NieStac!$S32))=FALSE,IF(ISERR(FIND(CONCATENATE(AL$4,"+"),NieStac!$S32))=FALSE,IF(ISERR(FIND(CONCATENATE(AL$4,"++"),NieStac!$S32))=FALSE,IF(ISERR(FIND(CONCATENATE(AL$4,"+++"),NieStac!$S32))=FALSE,"+++","++"),"+"),"+")," ")</f>
        <v/>
      </c>
      <c r="AM30" s="50" t="str">
        <f>IF(ISERR(FIND(AM$4,NieStac!$S32))=FALSE,IF(ISERR(FIND(CONCATENATE(AM$4,"+"),NieStac!$S32))=FALSE,IF(ISERR(FIND(CONCATENATE(AM$4,"++"),NieStac!$S32))=FALSE,IF(ISERR(FIND(CONCATENATE(AM$4,"+++"),NieStac!$S32))=FALSE,"+++","++"),"+"),"+")," ")</f>
        <v/>
      </c>
      <c r="AN30" s="50" t="str">
        <f>IF(ISERR(FIND(AN$4,NieStac!$S32))=FALSE,IF(ISERR(FIND(CONCATENATE(AN$4,"+"),NieStac!$S32))=FALSE,IF(ISERR(FIND(CONCATENATE(AN$4,"++"),NieStac!$S32))=FALSE,IF(ISERR(FIND(CONCATENATE(AN$4,"+++"),NieStac!$S32))=FALSE,"+++","++"),"+"),"+")," ")</f>
        <v/>
      </c>
      <c r="AO30" s="50" t="str">
        <f>IF(ISERR(FIND(AO$4,NieStac!$S32))=FALSE,IF(ISERR(FIND(CONCATENATE(AO$4,"+"),NieStac!$S32))=FALSE,IF(ISERR(FIND(CONCATENATE(AO$4,"++"),NieStac!$S32))=FALSE,IF(ISERR(FIND(CONCATENATE(AO$4,"+++"),NieStac!$S32))=FALSE,"+++","++"),"+"),"+")," ")</f>
        <v/>
      </c>
      <c r="AP30" s="50" t="str">
        <f>IF(ISERR(FIND(AP$4,NieStac!$S32))=FALSE,IF(ISERR(FIND(CONCATENATE(AP$4,"+"),NieStac!$S32))=FALSE,IF(ISERR(FIND(CONCATENATE(AP$4,"++"),NieStac!$S32))=FALSE,IF(ISERR(FIND(CONCATENATE(AP$4,"+++"),NieStac!$S32))=FALSE,"+++","++"),"+"),"+")," ")</f>
        <v/>
      </c>
      <c r="AQ30" s="50" t="str">
        <f>IF(ISERR(FIND(AQ$4,NieStac!$S32))=FALSE,IF(ISERR(FIND(CONCATENATE(AQ$4,"+"),NieStac!$S32))=FALSE,IF(ISERR(FIND(CONCATENATE(AQ$4,"++"),NieStac!$S32))=FALSE,IF(ISERR(FIND(CONCATENATE(AQ$4,"+++"),NieStac!$S32))=FALSE,"+++","++"),"+"),"+")," ")</f>
        <v/>
      </c>
      <c r="AR30" s="50" t="str">
        <f>IF(ISERR(FIND(AR$4,NieStac!$S32))=FALSE,IF(ISERR(FIND(CONCATENATE(AR$4,"+"),NieStac!$S32))=FALSE,IF(ISERR(FIND(CONCATENATE(AR$4,"++"),NieStac!$S32))=FALSE,IF(ISERR(FIND(CONCATENATE(AR$4,"+++"),NieStac!$S32))=FALSE,"+++","++"),"+"),"+")," ")</f>
        <v/>
      </c>
      <c r="AS30" s="50" t="str">
        <f>IF(ISERR(FIND(AS$4,NieStac!$S32))=FALSE,IF(ISERR(FIND(CONCATENATE(AS$4,"+"),NieStac!$S32))=FALSE,IF(ISERR(FIND(CONCATENATE(AS$4,"++"),NieStac!$S32))=FALSE,IF(ISERR(FIND(CONCATENATE(AS$4,"+++"),NieStac!$S32))=FALSE,"+++","++"),"+"),"+")," ")</f>
        <v/>
      </c>
      <c r="AT30" s="50" t="str">
        <f>IF(ISERR(FIND(AT$4,NieStac!$S32))=FALSE,IF(ISERR(FIND(CONCATENATE(AT$4,"+"),NieStac!$S32))=FALSE,IF(ISERR(FIND(CONCATENATE(AT$4,"++"),NieStac!$S32))=FALSE,IF(ISERR(FIND(CONCATENATE(AT$4,"+++"),NieStac!$S32))=FALSE,"+++","++"),"+"),"+")," ")</f>
        <v/>
      </c>
      <c r="AU30" s="50" t="str">
        <f>IF(ISERR(FIND(AU$4,NieStac!$S32))=FALSE,IF(ISERR(FIND(CONCATENATE(AU$4,"+"),NieStac!$S32))=FALSE,IF(ISERR(FIND(CONCATENATE(AU$4,"++"),NieStac!$S32))=FALSE,IF(ISERR(FIND(CONCATENATE(AU$4,"+++"),NieStac!$S32))=FALSE,"+++","++"),"+"),"+")," ")</f>
        <v/>
      </c>
      <c r="AV30" s="50" t="str">
        <f>IF(ISERR(FIND(AV$4,NieStac!$S32))=FALSE,IF(ISERR(FIND(CONCATENATE(AV$4,"+"),NieStac!$S32))=FALSE,IF(ISERR(FIND(CONCATENATE(AV$4,"++"),NieStac!$S32))=FALSE,IF(ISERR(FIND(CONCATENATE(AV$4,"+++"),NieStac!$S32))=FALSE,"+++","++"),"+"),"+")," ")</f>
        <v/>
      </c>
      <c r="AW30" s="50" t="str">
        <f>IF(ISERR(FIND(AW$4,NieStac!$S32))=FALSE,IF(ISERR(FIND(CONCATENATE(AW$4,"+"),NieStac!$S32))=FALSE,IF(ISERR(FIND(CONCATENATE(AW$4,"++"),NieStac!$S32))=FALSE,IF(ISERR(FIND(CONCATENATE(AW$4,"+++"),NieStac!$S32))=FALSE,"+++","++"),"+"),"+")," ")</f>
        <v/>
      </c>
      <c r="AX30" s="50" t="str">
        <f>IF(ISERR(FIND(AX$4,NieStac!$S32))=FALSE,IF(ISERR(FIND(CONCATENATE(AX$4,"+"),NieStac!$S32))=FALSE,IF(ISERR(FIND(CONCATENATE(AX$4,"++"),NieStac!$S32))=FALSE,IF(ISERR(FIND(CONCATENATE(AX$4,"+++"),NieStac!$S32))=FALSE,"+++","++"),"+"),"+")," ")</f>
        <v/>
      </c>
      <c r="AY30" s="50" t="str">
        <f>IF(ISERR(FIND(AY$4,NieStac!$S32))=FALSE,IF(ISERR(FIND(CONCATENATE(AY$4,"+"),NieStac!$S32))=FALSE,IF(ISERR(FIND(CONCATENATE(AY$4,"++"),NieStac!$S32))=FALSE,IF(ISERR(FIND(CONCATENATE(AY$4,"+++"),NieStac!$S32))=FALSE,"+++","++"),"+"),"+")," ")</f>
        <v/>
      </c>
      <c r="AZ30" s="50" t="str">
        <f>IF(ISERR(FIND(AZ$4,NieStac!$S32))=FALSE,IF(ISERR(FIND(CONCATENATE(AZ$4,"+"),NieStac!$S32))=FALSE,IF(ISERR(FIND(CONCATENATE(AZ$4,"++"),NieStac!$S32))=FALSE,IF(ISERR(FIND(CONCATENATE(AZ$4,"+++"),NieStac!$S32))=FALSE,"+++","++"),"+"),"+")," ")</f>
        <v/>
      </c>
      <c r="BA30" s="50" t="str">
        <f>IF(ISERR(FIND(BA$4,NieStac!$S32))=FALSE,IF(ISERR(FIND(CONCATENATE(BA$4,"+"),NieStac!$S32))=FALSE,IF(ISERR(FIND(CONCATENATE(BA$4,"++"),NieStac!$S32))=FALSE,IF(ISERR(FIND(CONCATENATE(BA$4,"+++"),NieStac!$S32))=FALSE,"+++","++"),"+"),"+")," ")</f>
        <v/>
      </c>
      <c r="BB30" s="50" t="str">
        <f>IF(ISERR(FIND(BB$4,NieStac!$S32))=FALSE,IF(ISERR(FIND(CONCATENATE(BB$4,"+"),NieStac!$S32))=FALSE,IF(ISERR(FIND(CONCATENATE(BB$4,"++"),NieStac!$S32))=FALSE,IF(ISERR(FIND(CONCATENATE(BB$4,"+++"),NieStac!$S32))=FALSE,"+++","++"),"+"),"+")," ")</f>
        <v/>
      </c>
      <c r="BC30" s="50" t="str">
        <f>IF(ISERR(FIND(BC$4,NieStac!$S32))=FALSE,IF(ISERR(FIND(CONCATENATE(BC$4,"+"),NieStac!$S32))=FALSE,IF(ISERR(FIND(CONCATENATE(BC$4,"++"),NieStac!$S32))=FALSE,IF(ISERR(FIND(CONCATENATE(BC$4,"+++"),NieStac!$S32))=FALSE,"+++","++"),"+"),"+")," ")</f>
        <v/>
      </c>
      <c r="BD30" s="50" t="str">
        <f>IF(ISERR(FIND(BD$4,NieStac!$S32))=FALSE,IF(ISERR(FIND(CONCATENATE(BD$4,"+"),NieStac!$S32))=FALSE,IF(ISERR(FIND(CONCATENATE(BD$4,"++"),NieStac!$S32))=FALSE,IF(ISERR(FIND(CONCATENATE(BD$4,"+++"),NieStac!$S32))=FALSE,"+++","++"),"+"),"+")," ")</f>
        <v/>
      </c>
      <c r="BE30" s="50" t="str">
        <f>IF(ISERR(FIND(BE$4,NieStac!$S32))=FALSE,IF(ISERR(FIND(CONCATENATE(BE$4,"+"),NieStac!$S32))=FALSE,IF(ISERR(FIND(CONCATENATE(BE$4,"++"),NieStac!$S32))=FALSE,IF(ISERR(FIND(CONCATENATE(BE$4,"+++"),NieStac!$S32))=FALSE,"+++","++"),"+"),"+")," ")</f>
        <v/>
      </c>
      <c r="BF30" s="50" t="str">
        <f>IF(ISERR(FIND(BF$4,NieStac!$S32))=FALSE,IF(ISERR(FIND(CONCATENATE(BF$4,"+"),NieStac!$S32))=FALSE,IF(ISERR(FIND(CONCATENATE(BF$4,"++"),NieStac!$S32))=FALSE,IF(ISERR(FIND(CONCATENATE(BF$4,"+++"),NieStac!$S32))=FALSE,"+++","++"),"+"),"+")," ")</f>
        <v/>
      </c>
      <c r="BG30" s="50" t="str">
        <f>IF(ISERR(FIND(BG$4,NieStac!$S32))=FALSE,IF(ISERR(FIND(CONCATENATE(BG$4,"+"),NieStac!$S32))=FALSE,IF(ISERR(FIND(CONCATENATE(BG$4,"++"),NieStac!$S32))=FALSE,IF(ISERR(FIND(CONCATENATE(BG$4,"+++"),NieStac!$S32))=FALSE,"+++","++"),"+"),"+")," ")</f>
        <v/>
      </c>
      <c r="BH30" s="50" t="str">
        <f>IF(ISERR(FIND(BH$4,NieStac!$S32))=FALSE,IF(ISERR(FIND(CONCATENATE(BH$4,"+"),NieStac!$S32))=FALSE,IF(ISERR(FIND(CONCATENATE(BH$4,"++"),NieStac!$S32))=FALSE,IF(ISERR(FIND(CONCATENATE(BH$4,"+++"),NieStac!$S32))=FALSE,"+++","++"),"+"),"+")," ")</f>
        <v/>
      </c>
      <c r="BI30" s="50" t="str">
        <f>IF(ISERR(FIND(BI$4,NieStac!$S32))=FALSE,IF(ISERR(FIND(CONCATENATE(BI$4,"+"),NieStac!$S32))=FALSE,IF(ISERR(FIND(CONCATENATE(BI$4,"++"),NieStac!$S32))=FALSE,IF(ISERR(FIND(CONCATENATE(BI$4,"+++"),NieStac!$S32))=FALSE,"+++","++"),"+"),"+")," ")</f>
        <v/>
      </c>
      <c r="BJ30" s="204" t="str">
        <f>NieStac!C32</f>
        <v>Semestr 3:</v>
      </c>
      <c r="BK30" s="50" t="str">
        <f>IF(ISERR(FIND(BK$4,NieStac!$T32))=FALSE,IF(ISERR(FIND(CONCATENATE(BK$4,"+"),NieStac!$T32))=FALSE,IF(ISERR(FIND(CONCATENATE(BK$4,"++"),NieStac!$T32))=FALSE,IF(ISERR(FIND(CONCATENATE(BK$4,"+++"),NieStac!$T32))=FALSE,"+++","++"),"+"),"+")," ")</f>
        <v/>
      </c>
      <c r="BL30" s="50" t="str">
        <f>IF(ISERR(FIND(BL$4,NieStac!$T32))=FALSE,IF(ISERR(FIND(CONCATENATE(BL$4,"+"),NieStac!$T32))=FALSE,IF(ISERR(FIND(CONCATENATE(BL$4,"++"),NieStac!$T32))=FALSE,IF(ISERR(FIND(CONCATENATE(BL$4,"+++"),NieStac!$T32))=FALSE,"+++","++"),"+"),"+")," ")</f>
        <v/>
      </c>
      <c r="BM30" s="50" t="str">
        <f>IF(ISERR(FIND(BM$4,NieStac!$T32))=FALSE,IF(ISERR(FIND(CONCATENATE(BM$4,"+"),NieStac!$T32))=FALSE,IF(ISERR(FIND(CONCATENATE(BM$4,"++"),NieStac!$T32))=FALSE,IF(ISERR(FIND(CONCATENATE(BM$4,"+++"),NieStac!$T32))=FALSE,"+++","++"),"+"),"+")," ")</f>
        <v/>
      </c>
      <c r="BN30" s="50" t="str">
        <f>IF(ISERR(FIND(BN$4,NieStac!$T32))=FALSE,IF(ISERR(FIND(CONCATENATE(BN$4,"+"),NieStac!$T32))=FALSE,IF(ISERR(FIND(CONCATENATE(BN$4,"++"),NieStac!$T32))=FALSE,IF(ISERR(FIND(CONCATENATE(BN$4,"+++"),NieStac!$T32))=FALSE,"+++","++"),"+"),"+")," ")</f>
        <v/>
      </c>
      <c r="BO30" s="50" t="str">
        <f>IF(ISERR(FIND(BO$4,NieStac!$T32))=FALSE,IF(ISERR(FIND(CONCATENATE(BO$4,"+"),NieStac!$T32))=FALSE,IF(ISERR(FIND(CONCATENATE(BO$4,"++"),NieStac!$T32))=FALSE,IF(ISERR(FIND(CONCATENATE(BO$4,"+++"),NieStac!$T32))=FALSE,"+++","++"),"+"),"+")," ")</f>
        <v/>
      </c>
      <c r="BP30" s="50" t="str">
        <f>IF(ISERR(FIND(BP$4,NieStac!$T32))=FALSE,IF(ISERR(FIND(CONCATENATE(BP$4,"+"),NieStac!$T32))=FALSE,IF(ISERR(FIND(CONCATENATE(BP$4,"++"),NieStac!$T32))=FALSE,IF(ISERR(FIND(CONCATENATE(BP$4,"+++"),NieStac!$T32))=FALSE,"+++","++"),"+"),"+")," ")</f>
        <v/>
      </c>
      <c r="BQ30" s="50" t="str">
        <f>IF(ISERR(FIND(BQ$4,NieStac!$T32))=FALSE,IF(ISERR(FIND(CONCATENATE(BQ$4,"+"),NieStac!$T32))=FALSE,IF(ISERR(FIND(CONCATENATE(BQ$4,"++"),NieStac!$T32))=FALSE,IF(ISERR(FIND(CONCATENATE(BQ$4,"+++"),NieStac!$T32))=FALSE,"+++","++"),"+"),"+")," ")</f>
        <v/>
      </c>
    </row>
    <row r="31" spans="1:69" hidden="1">
      <c r="A31" s="104" t="str">
        <f>NieStac!C33</f>
        <v>Moduł kształcenia</v>
      </c>
      <c r="B31" s="50" t="str">
        <f>IF(ISERR(FIND(B$4,NieStac!$R33))=FALSE,IF(ISERR(FIND(CONCATENATE(B$4,"+"),NieStac!$R33))=FALSE,IF(ISERR(FIND(CONCATENATE(B$4,"++"),NieStac!$R33))=FALSE,IF(ISERR(FIND(CONCATENATE(B$4,"+++"),NieStac!$R33))=FALSE,"+++","++"),"+"),"-"),"-")</f>
        <v>-</v>
      </c>
      <c r="C31" s="50" t="str">
        <f>IF(ISERR(FIND(C$4,NieStac!$R33))=FALSE,IF(ISERR(FIND(CONCATENATE(C$4,"+"),NieStac!$R33))=FALSE,IF(ISERR(FIND(CONCATENATE(C$4,"++"),NieStac!$R33))=FALSE,IF(ISERR(FIND(CONCATENATE(C$4,"+++"),NieStac!$R33))=FALSE,"+++","++"),"+"),"-"),"-")</f>
        <v>-</v>
      </c>
      <c r="D31" s="50" t="str">
        <f>IF(ISERR(FIND(D$4,NieStac!$R33))=FALSE,IF(ISERR(FIND(CONCATENATE(D$4,"+"),NieStac!$R33))=FALSE,IF(ISERR(FIND(CONCATENATE(D$4,"++"),NieStac!$R33))=FALSE,IF(ISERR(FIND(CONCATENATE(D$4,"+++"),NieStac!$R33))=FALSE,"+++","++"),"+"),"-"),"-")</f>
        <v>-</v>
      </c>
      <c r="E31" s="50" t="str">
        <f>IF(ISERR(FIND(E$4,NieStac!$R33))=FALSE,IF(ISERR(FIND(CONCATENATE(E$4,"+"),NieStac!$R33))=FALSE,IF(ISERR(FIND(CONCATENATE(E$4,"++"),NieStac!$R33))=FALSE,IF(ISERR(FIND(CONCATENATE(E$4,"+++"),NieStac!$R33))=FALSE,"+++","++"),"+"),"-"),"-")</f>
        <v>-</v>
      </c>
      <c r="F31" s="50" t="str">
        <f>IF(ISERR(FIND(F$4,NieStac!$R33))=FALSE,IF(ISERR(FIND(CONCATENATE(F$4,"+"),NieStac!$R33))=FALSE,IF(ISERR(FIND(CONCATENATE(F$4,"++"),NieStac!$R33))=FALSE,IF(ISERR(FIND(CONCATENATE(F$4,"+++"),NieStac!$R33))=FALSE,"+++","++"),"+"),"-"),"-")</f>
        <v>-</v>
      </c>
      <c r="G31" s="50" t="str">
        <f>IF(ISERR(FIND(G$4,NieStac!$R33))=FALSE,IF(ISERR(FIND(CONCATENATE(G$4,"+"),NieStac!$R33))=FALSE,IF(ISERR(FIND(CONCATENATE(G$4,"++"),NieStac!$R33))=FALSE,IF(ISERR(FIND(CONCATENATE(G$4,"+++"),NieStac!$R33))=FALSE,"+++","++"),"+"),"-"),"-")</f>
        <v>-</v>
      </c>
      <c r="H31" s="50" t="str">
        <f>IF(ISERR(FIND(H$4,NieStac!$R33))=FALSE,IF(ISERR(FIND(CONCATENATE(H$4,"+"),NieStac!$R33))=FALSE,IF(ISERR(FIND(CONCATENATE(H$4,"++"),NieStac!$R33))=FALSE,IF(ISERR(FIND(CONCATENATE(H$4,"+++"),NieStac!$R33))=FALSE,"+++","++"),"+"),"-"),"-")</f>
        <v>-</v>
      </c>
      <c r="I31" s="50" t="str">
        <f>IF(ISERR(FIND(I$4,NieStac!$R33))=FALSE,IF(ISERR(FIND(CONCATENATE(I$4,"+"),NieStac!$R33))=FALSE,IF(ISERR(FIND(CONCATENATE(I$4,"++"),NieStac!$R33))=FALSE,IF(ISERR(FIND(CONCATENATE(I$4,"+++"),NieStac!$R33))=FALSE,"+++","++"),"+"),"-"),"-")</f>
        <v>-</v>
      </c>
      <c r="J31" s="50" t="str">
        <f>IF(ISERR(FIND(J$4,NieStac!$R33))=FALSE,IF(ISERR(FIND(CONCATENATE(J$4,"+"),NieStac!$R33))=FALSE,IF(ISERR(FIND(CONCATENATE(J$4,"++"),NieStac!$R33))=FALSE,IF(ISERR(FIND(CONCATENATE(J$4,"+++"),NieStac!$R33))=FALSE,"+++","++"),"+"),"-"),"-")</f>
        <v>-</v>
      </c>
      <c r="K31" s="50" t="str">
        <f>IF(ISERR(FIND(K$4,NieStac!$R33))=FALSE,IF(ISERR(FIND(CONCATENATE(K$4,"+"),NieStac!$R33))=FALSE,IF(ISERR(FIND(CONCATENATE(K$4,"++"),NieStac!$R33))=FALSE,IF(ISERR(FIND(CONCATENATE(K$4,"+++"),NieStac!$R33))=FALSE,"+++","++"),"+"),"-"),"-")</f>
        <v>-</v>
      </c>
      <c r="L31" s="50" t="str">
        <f>IF(ISERR(FIND(L$4,NieStac!$R33))=FALSE,IF(ISERR(FIND(CONCATENATE(L$4,"+"),NieStac!$R33))=FALSE,IF(ISERR(FIND(CONCATENATE(L$4,"++"),NieStac!$R33))=FALSE,IF(ISERR(FIND(CONCATENATE(L$4,"+++"),NieStac!$R33))=FALSE,"+++","++"),"+"),"-"),"-")</f>
        <v>-</v>
      </c>
      <c r="M31" s="50" t="str">
        <f>IF(ISERR(FIND(M$4,NieStac!$R33))=FALSE,IF(ISERR(FIND(CONCATENATE(M$4,"+"),NieStac!$R33))=FALSE,IF(ISERR(FIND(CONCATENATE(M$4,"++"),NieStac!$R33))=FALSE,IF(ISERR(FIND(CONCATENATE(M$4,"+++"),NieStac!$R33))=FALSE,"+++","++"),"+"),"-"),"-")</f>
        <v>-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127" t="str">
        <f>NieStac!C33</f>
        <v>Moduł kształcenia</v>
      </c>
      <c r="AE31" s="50" t="str">
        <f>IF(ISERR(FIND(AE$4,NieStac!$S33))=FALSE,IF(ISERR(FIND(CONCATENATE(AE$4,"+"),NieStac!$S33))=FALSE,IF(ISERR(FIND(CONCATENATE(AE$4,"++"),NieStac!$S33))=FALSE,IF(ISERR(FIND(CONCATENATE(AE$4,"+++"),NieStac!$S33))=FALSE,"+++","++"),"+"),"+")," ")</f>
        <v/>
      </c>
      <c r="AF31" s="50" t="str">
        <f>IF(ISERR(FIND(AF$4,NieStac!$S33))=FALSE,IF(ISERR(FIND(CONCATENATE(AF$4,"+"),NieStac!$S33))=FALSE,IF(ISERR(FIND(CONCATENATE(AF$4,"++"),NieStac!$S33))=FALSE,IF(ISERR(FIND(CONCATENATE(AF$4,"+++"),NieStac!$S33))=FALSE,"+++","++"),"+"),"+")," ")</f>
        <v/>
      </c>
      <c r="AG31" s="50" t="str">
        <f>IF(ISERR(FIND(AG$4,NieStac!$S33))=FALSE,IF(ISERR(FIND(CONCATENATE(AG$4,"+"),NieStac!$S33))=FALSE,IF(ISERR(FIND(CONCATENATE(AG$4,"++"),NieStac!$S33))=FALSE,IF(ISERR(FIND(CONCATENATE(AG$4,"+++"),NieStac!$S33))=FALSE,"+++","++"),"+"),"+")," ")</f>
        <v/>
      </c>
      <c r="AH31" s="50" t="str">
        <f>IF(ISERR(FIND(AH$4,NieStac!$S33))=FALSE,IF(ISERR(FIND(CONCATENATE(AH$4,"+"),NieStac!$S33))=FALSE,IF(ISERR(FIND(CONCATENATE(AH$4,"++"),NieStac!$S33))=FALSE,IF(ISERR(FIND(CONCATENATE(AH$4,"+++"),NieStac!$S33))=FALSE,"+++","++"),"+"),"+")," ")</f>
        <v/>
      </c>
      <c r="AI31" s="50" t="str">
        <f>IF(ISERR(FIND(AI$4,NieStac!$S33))=FALSE,IF(ISERR(FIND(CONCATENATE(AI$4,"+"),NieStac!$S33))=FALSE,IF(ISERR(FIND(CONCATENATE(AI$4,"++"),NieStac!$S33))=FALSE,IF(ISERR(FIND(CONCATENATE(AI$4,"+++"),NieStac!$S33))=FALSE,"+++","++"),"+"),"+")," ")</f>
        <v/>
      </c>
      <c r="AJ31" s="50" t="str">
        <f>IF(ISERR(FIND(AJ$4,NieStac!$S33))=FALSE,IF(ISERR(FIND(CONCATENATE(AJ$4,"+"),NieStac!$S33))=FALSE,IF(ISERR(FIND(CONCATENATE(AJ$4,"++"),NieStac!$S33))=FALSE,IF(ISERR(FIND(CONCATENATE(AJ$4,"+++"),NieStac!$S33))=FALSE,"+++","++"),"+"),"+")," ")</f>
        <v/>
      </c>
      <c r="AK31" s="50" t="str">
        <f>IF(ISERR(FIND(AK$4,NieStac!$S33))=FALSE,IF(ISERR(FIND(CONCATENATE(AK$4,"+"),NieStac!$S33))=FALSE,IF(ISERR(FIND(CONCATENATE(AK$4,"++"),NieStac!$S33))=FALSE,IF(ISERR(FIND(CONCATENATE(AK$4,"+++"),NieStac!$S33))=FALSE,"+++","++"),"+"),"+")," ")</f>
        <v/>
      </c>
      <c r="AL31" s="50" t="str">
        <f>IF(ISERR(FIND(AL$4,NieStac!$S33))=FALSE,IF(ISERR(FIND(CONCATENATE(AL$4,"+"),NieStac!$S33))=FALSE,IF(ISERR(FIND(CONCATENATE(AL$4,"++"),NieStac!$S33))=FALSE,IF(ISERR(FIND(CONCATENATE(AL$4,"+++"),NieStac!$S33))=FALSE,"+++","++"),"+"),"+")," ")</f>
        <v/>
      </c>
      <c r="AM31" s="50" t="str">
        <f>IF(ISERR(FIND(AM$4,NieStac!$S33))=FALSE,IF(ISERR(FIND(CONCATENATE(AM$4,"+"),NieStac!$S33))=FALSE,IF(ISERR(FIND(CONCATENATE(AM$4,"++"),NieStac!$S33))=FALSE,IF(ISERR(FIND(CONCATENATE(AM$4,"+++"),NieStac!$S33))=FALSE,"+++","++"),"+"),"+")," ")</f>
        <v/>
      </c>
      <c r="AN31" s="50" t="str">
        <f>IF(ISERR(FIND(AN$4,NieStac!$S33))=FALSE,IF(ISERR(FIND(CONCATENATE(AN$4,"+"),NieStac!$S33))=FALSE,IF(ISERR(FIND(CONCATENATE(AN$4,"++"),NieStac!$S33))=FALSE,IF(ISERR(FIND(CONCATENATE(AN$4,"+++"),NieStac!$S33))=FALSE,"+++","++"),"+"),"+")," ")</f>
        <v/>
      </c>
      <c r="AO31" s="50" t="str">
        <f>IF(ISERR(FIND(AO$4,NieStac!$S33))=FALSE,IF(ISERR(FIND(CONCATENATE(AO$4,"+"),NieStac!$S33))=FALSE,IF(ISERR(FIND(CONCATENATE(AO$4,"++"),NieStac!$S33))=FALSE,IF(ISERR(FIND(CONCATENATE(AO$4,"+++"),NieStac!$S33))=FALSE,"+++","++"),"+"),"+")," ")</f>
        <v/>
      </c>
      <c r="AP31" s="50" t="str">
        <f>IF(ISERR(FIND(AP$4,NieStac!$S33))=FALSE,IF(ISERR(FIND(CONCATENATE(AP$4,"+"),NieStac!$S33))=FALSE,IF(ISERR(FIND(CONCATENATE(AP$4,"++"),NieStac!$S33))=FALSE,IF(ISERR(FIND(CONCATENATE(AP$4,"+++"),NieStac!$S33))=FALSE,"+++","++"),"+"),"+")," ")</f>
        <v/>
      </c>
      <c r="AQ31" s="50" t="str">
        <f>IF(ISERR(FIND(AQ$4,NieStac!$S33))=FALSE,IF(ISERR(FIND(CONCATENATE(AQ$4,"+"),NieStac!$S33))=FALSE,IF(ISERR(FIND(CONCATENATE(AQ$4,"++"),NieStac!$S33))=FALSE,IF(ISERR(FIND(CONCATENATE(AQ$4,"+++"),NieStac!$S33))=FALSE,"+++","++"),"+"),"+")," ")</f>
        <v/>
      </c>
      <c r="AR31" s="50" t="str">
        <f>IF(ISERR(FIND(AR$4,NieStac!$S33))=FALSE,IF(ISERR(FIND(CONCATENATE(AR$4,"+"),NieStac!$S33))=FALSE,IF(ISERR(FIND(CONCATENATE(AR$4,"++"),NieStac!$S33))=FALSE,IF(ISERR(FIND(CONCATENATE(AR$4,"+++"),NieStac!$S33))=FALSE,"+++","++"),"+"),"+")," ")</f>
        <v/>
      </c>
      <c r="AS31" s="50" t="str">
        <f>IF(ISERR(FIND(AS$4,NieStac!$S33))=FALSE,IF(ISERR(FIND(CONCATENATE(AS$4,"+"),NieStac!$S33))=FALSE,IF(ISERR(FIND(CONCATENATE(AS$4,"++"),NieStac!$S33))=FALSE,IF(ISERR(FIND(CONCATENATE(AS$4,"+++"),NieStac!$S33))=FALSE,"+++","++"),"+"),"+")," ")</f>
        <v/>
      </c>
      <c r="AT31" s="50" t="str">
        <f>IF(ISERR(FIND(AT$4,NieStac!$S33))=FALSE,IF(ISERR(FIND(CONCATENATE(AT$4,"+"),NieStac!$S33))=FALSE,IF(ISERR(FIND(CONCATENATE(AT$4,"++"),NieStac!$S33))=FALSE,IF(ISERR(FIND(CONCATENATE(AT$4,"+++"),NieStac!$S33))=FALSE,"+++","++"),"+"),"+")," ")</f>
        <v/>
      </c>
      <c r="AU31" s="50" t="str">
        <f>IF(ISERR(FIND(AU$4,NieStac!$S33))=FALSE,IF(ISERR(FIND(CONCATENATE(AU$4,"+"),NieStac!$S33))=FALSE,IF(ISERR(FIND(CONCATENATE(AU$4,"++"),NieStac!$S33))=FALSE,IF(ISERR(FIND(CONCATENATE(AU$4,"+++"),NieStac!$S33))=FALSE,"+++","++"),"+"),"+")," ")</f>
        <v/>
      </c>
      <c r="AV31" s="50" t="str">
        <f>IF(ISERR(FIND(AV$4,NieStac!$S33))=FALSE,IF(ISERR(FIND(CONCATENATE(AV$4,"+"),NieStac!$S33))=FALSE,IF(ISERR(FIND(CONCATENATE(AV$4,"++"),NieStac!$S33))=FALSE,IF(ISERR(FIND(CONCATENATE(AV$4,"+++"),NieStac!$S33))=FALSE,"+++","++"),"+"),"+")," ")</f>
        <v/>
      </c>
      <c r="AW31" s="50" t="str">
        <f>IF(ISERR(FIND(AW$4,NieStac!$S33))=FALSE,IF(ISERR(FIND(CONCATENATE(AW$4,"+"),NieStac!$S33))=FALSE,IF(ISERR(FIND(CONCATENATE(AW$4,"++"),NieStac!$S33))=FALSE,IF(ISERR(FIND(CONCATENATE(AW$4,"+++"),NieStac!$S33))=FALSE,"+++","++"),"+"),"+")," ")</f>
        <v/>
      </c>
      <c r="AX31" s="50" t="str">
        <f>IF(ISERR(FIND(AX$4,NieStac!$S33))=FALSE,IF(ISERR(FIND(CONCATENATE(AX$4,"+"),NieStac!$S33))=FALSE,IF(ISERR(FIND(CONCATENATE(AX$4,"++"),NieStac!$S33))=FALSE,IF(ISERR(FIND(CONCATENATE(AX$4,"+++"),NieStac!$S33))=FALSE,"+++","++"),"+"),"+")," ")</f>
        <v/>
      </c>
      <c r="AY31" s="50" t="str">
        <f>IF(ISERR(FIND(AY$4,NieStac!$S33))=FALSE,IF(ISERR(FIND(CONCATENATE(AY$4,"+"),NieStac!$S33))=FALSE,IF(ISERR(FIND(CONCATENATE(AY$4,"++"),NieStac!$S33))=FALSE,IF(ISERR(FIND(CONCATENATE(AY$4,"+++"),NieStac!$S33))=FALSE,"+++","++"),"+"),"+")," ")</f>
        <v/>
      </c>
      <c r="AZ31" s="50" t="str">
        <f>IF(ISERR(FIND(AZ$4,NieStac!$S33))=FALSE,IF(ISERR(FIND(CONCATENATE(AZ$4,"+"),NieStac!$S33))=FALSE,IF(ISERR(FIND(CONCATENATE(AZ$4,"++"),NieStac!$S33))=FALSE,IF(ISERR(FIND(CONCATENATE(AZ$4,"+++"),NieStac!$S33))=FALSE,"+++","++"),"+"),"+")," ")</f>
        <v/>
      </c>
      <c r="BA31" s="50" t="str">
        <f>IF(ISERR(FIND(BA$4,NieStac!$S33))=FALSE,IF(ISERR(FIND(CONCATENATE(BA$4,"+"),NieStac!$S33))=FALSE,IF(ISERR(FIND(CONCATENATE(BA$4,"++"),NieStac!$S33))=FALSE,IF(ISERR(FIND(CONCATENATE(BA$4,"+++"),NieStac!$S33))=FALSE,"+++","++"),"+"),"+")," ")</f>
        <v/>
      </c>
      <c r="BB31" s="50" t="str">
        <f>IF(ISERR(FIND(BB$4,NieStac!$S33))=FALSE,IF(ISERR(FIND(CONCATENATE(BB$4,"+"),NieStac!$S33))=FALSE,IF(ISERR(FIND(CONCATENATE(BB$4,"++"),NieStac!$S33))=FALSE,IF(ISERR(FIND(CONCATENATE(BB$4,"+++"),NieStac!$S33))=FALSE,"+++","++"),"+"),"+")," ")</f>
        <v/>
      </c>
      <c r="BC31" s="50" t="str">
        <f>IF(ISERR(FIND(BC$4,NieStac!$S33))=FALSE,IF(ISERR(FIND(CONCATENATE(BC$4,"+"),NieStac!$S33))=FALSE,IF(ISERR(FIND(CONCATENATE(BC$4,"++"),NieStac!$S33))=FALSE,IF(ISERR(FIND(CONCATENATE(BC$4,"+++"),NieStac!$S33))=FALSE,"+++","++"),"+"),"+")," ")</f>
        <v/>
      </c>
      <c r="BD31" s="50" t="str">
        <f>IF(ISERR(FIND(BD$4,NieStac!$S33))=FALSE,IF(ISERR(FIND(CONCATENATE(BD$4,"+"),NieStac!$S33))=FALSE,IF(ISERR(FIND(CONCATENATE(BD$4,"++"),NieStac!$S33))=FALSE,IF(ISERR(FIND(CONCATENATE(BD$4,"+++"),NieStac!$S33))=FALSE,"+++","++"),"+"),"+")," ")</f>
        <v/>
      </c>
      <c r="BE31" s="50" t="str">
        <f>IF(ISERR(FIND(BE$4,NieStac!$S33))=FALSE,IF(ISERR(FIND(CONCATENATE(BE$4,"+"),NieStac!$S33))=FALSE,IF(ISERR(FIND(CONCATENATE(BE$4,"++"),NieStac!$S33))=FALSE,IF(ISERR(FIND(CONCATENATE(BE$4,"+++"),NieStac!$S33))=FALSE,"+++","++"),"+"),"+")," ")</f>
        <v/>
      </c>
      <c r="BF31" s="50" t="str">
        <f>IF(ISERR(FIND(BF$4,NieStac!$S33))=FALSE,IF(ISERR(FIND(CONCATENATE(BF$4,"+"),NieStac!$S33))=FALSE,IF(ISERR(FIND(CONCATENATE(BF$4,"++"),NieStac!$S33))=FALSE,IF(ISERR(FIND(CONCATENATE(BF$4,"+++"),NieStac!$S33))=FALSE,"+++","++"),"+"),"+")," ")</f>
        <v/>
      </c>
      <c r="BG31" s="50" t="str">
        <f>IF(ISERR(FIND(BG$4,NieStac!$S33))=FALSE,IF(ISERR(FIND(CONCATENATE(BG$4,"+"),NieStac!$S33))=FALSE,IF(ISERR(FIND(CONCATENATE(BG$4,"++"),NieStac!$S33))=FALSE,IF(ISERR(FIND(CONCATENATE(BG$4,"+++"),NieStac!$S33))=FALSE,"+++","++"),"+"),"+")," ")</f>
        <v/>
      </c>
      <c r="BH31" s="50" t="str">
        <f>IF(ISERR(FIND(BH$4,NieStac!$S33))=FALSE,IF(ISERR(FIND(CONCATENATE(BH$4,"+"),NieStac!$S33))=FALSE,IF(ISERR(FIND(CONCATENATE(BH$4,"++"),NieStac!$S33))=FALSE,IF(ISERR(FIND(CONCATENATE(BH$4,"+++"),NieStac!$S33))=FALSE,"+++","++"),"+"),"+")," ")</f>
        <v/>
      </c>
      <c r="BI31" s="50" t="str">
        <f>IF(ISERR(FIND(BI$4,NieStac!$S33))=FALSE,IF(ISERR(FIND(CONCATENATE(BI$4,"+"),NieStac!$S33))=FALSE,IF(ISERR(FIND(CONCATENATE(BI$4,"++"),NieStac!$S33))=FALSE,IF(ISERR(FIND(CONCATENATE(BI$4,"+++"),NieStac!$S33))=FALSE,"+++","++"),"+"),"+")," ")</f>
        <v/>
      </c>
      <c r="BJ31" s="127" t="str">
        <f>NieStac!C33</f>
        <v>Moduł kształcenia</v>
      </c>
      <c r="BK31" s="50" t="str">
        <f>IF(ISERR(FIND(BK$4,NieStac!$T33))=FALSE,IF(ISERR(FIND(CONCATENATE(BK$4,"+"),NieStac!$T33))=FALSE,IF(ISERR(FIND(CONCATENATE(BK$4,"++"),NieStac!$T33))=FALSE,IF(ISERR(FIND(CONCATENATE(BK$4,"+++"),NieStac!$T33))=FALSE,"+++","++"),"+"),"-"),"-")</f>
        <v>-</v>
      </c>
      <c r="BL31" s="50" t="str">
        <f>IF(ISERR(FIND(BL$4,NieStac!$T33))=FALSE,IF(ISERR(FIND(CONCATENATE(BL$4,"+"),NieStac!$T33))=FALSE,IF(ISERR(FIND(CONCATENATE(BL$4,"++"),NieStac!$T33))=FALSE,IF(ISERR(FIND(CONCATENATE(BL$4,"+++"),NieStac!$T33))=FALSE,"+++","++"),"+"),"-"),"-")</f>
        <v>-</v>
      </c>
      <c r="BM31" s="50" t="str">
        <f>IF(ISERR(FIND(BM$4,NieStac!$T33))=FALSE,IF(ISERR(FIND(CONCATENATE(BM$4,"+"),NieStac!$T33))=FALSE,IF(ISERR(FIND(CONCATENATE(BM$4,"++"),NieStac!$T33))=FALSE,IF(ISERR(FIND(CONCATENATE(BM$4,"+++"),NieStac!$T33))=FALSE,"+++","++"),"+"),"-"),"-")</f>
        <v>-</v>
      </c>
      <c r="BN31" s="50" t="str">
        <f>IF(ISERR(FIND(BN$4,NieStac!$T33))=FALSE,IF(ISERR(FIND(CONCATENATE(BN$4,"+"),NieStac!$T33))=FALSE,IF(ISERR(FIND(CONCATENATE(BN$4,"++"),NieStac!$T33))=FALSE,IF(ISERR(FIND(CONCATENATE(BN$4,"+++"),NieStac!$T33))=FALSE,"+++","++"),"+"),"-"),"-")</f>
        <v>-</v>
      </c>
      <c r="BO31" s="50" t="str">
        <f>IF(ISERR(FIND(BO$4,NieStac!$T33))=FALSE,IF(ISERR(FIND(CONCATENATE(BO$4,"+"),NieStac!$T33))=FALSE,IF(ISERR(FIND(CONCATENATE(BO$4,"++"),NieStac!$T33))=FALSE,IF(ISERR(FIND(CONCATENATE(BO$4,"+++"),NieStac!$T33))=FALSE,"+++","++"),"+"),"-"),"-")</f>
        <v>-</v>
      </c>
      <c r="BP31" s="50" t="str">
        <f>IF(ISERR(FIND(BP$4,NieStac!$T33))=FALSE,IF(ISERR(FIND(CONCATENATE(BP$4,"+"),NieStac!$T33))=FALSE,IF(ISERR(FIND(CONCATENATE(BP$4,"++"),NieStac!$T33))=FALSE,IF(ISERR(FIND(CONCATENATE(BP$4,"+++"),NieStac!$T33))=FALSE,"+++","++"),"+"),"-"),"-")</f>
        <v>-</v>
      </c>
      <c r="BQ31" s="50" t="str">
        <f>IF(ISERR(FIND(BQ$4,NieStac!$T33))=FALSE,IF(ISERR(FIND(CONCATENATE(BQ$4,"+"),NieStac!$T33))=FALSE,IF(ISERR(FIND(CONCATENATE(BQ$4,"++"),NieStac!$T33))=FALSE,IF(ISERR(FIND(CONCATENATE(BQ$4,"+++"),NieStac!$T33))=FALSE,"+++","++"),"+"),"-"),"-")</f>
        <v>-</v>
      </c>
    </row>
    <row r="32" spans="1:69">
      <c r="A32" s="104" t="str">
        <f>NieStac!C34</f>
        <v>Podstawy elektroniki</v>
      </c>
      <c r="B32" s="50" t="str">
        <f>IF(ISERR(FIND(B$4,NieStac!$R34))=FALSE,IF(ISERR(FIND(CONCATENATE(B$4,"+"),NieStac!$R34))=FALSE,IF(ISERR(FIND(CONCATENATE(B$4,"++"),NieStac!$R34))=FALSE,IF(ISERR(FIND(CONCATENATE(B$4,"+++"),NieStac!$R34))=FALSE,"+++","++"),"+")," ")," ")</f>
        <v/>
      </c>
      <c r="C32" s="50" t="str">
        <f>IF(ISERR(FIND(C$4,NieStac!$R34))=FALSE,IF(ISERR(FIND(CONCATENATE(C$4,"+"),NieStac!$R34))=FALSE,IF(ISERR(FIND(CONCATENATE(C$4,"++"),NieStac!$R34))=FALSE,IF(ISERR(FIND(CONCATENATE(C$4,"+++"),NieStac!$R34))=FALSE,"+++","++"),"+")," ")," ")</f>
        <v/>
      </c>
      <c r="D32" s="50" t="str">
        <f>IF(ISERR(FIND(D$4,NieStac!$R34))=FALSE,IF(ISERR(FIND(CONCATENATE(D$4,"+"),NieStac!$R34))=FALSE,IF(ISERR(FIND(CONCATENATE(D$4,"++"),NieStac!$R34))=FALSE,IF(ISERR(FIND(CONCATENATE(D$4,"+++"),NieStac!$R34))=FALSE,"+++","++"),"+")," ")," ")</f>
        <v/>
      </c>
      <c r="E32" s="50" t="str">
        <f>IF(ISERR(FIND(E$4,NieStac!$R34))=FALSE,IF(ISERR(FIND(CONCATENATE(E$4,"+"),NieStac!$R34))=FALSE,IF(ISERR(FIND(CONCATENATE(E$4,"++"),NieStac!$R34))=FALSE,IF(ISERR(FIND(CONCATENATE(E$4,"+++"),NieStac!$R34))=FALSE,"+++","++"),"+")," ")," ")</f>
        <v/>
      </c>
      <c r="F32" s="50" t="str">
        <f>IF(ISERR(FIND(F$4,NieStac!$R34))=FALSE,IF(ISERR(FIND(CONCATENATE(F$4,"+"),NieStac!$R34))=FALSE,IF(ISERR(FIND(CONCATENATE(F$4,"++"),NieStac!$R34))=FALSE,IF(ISERR(FIND(CONCATENATE(F$4,"+++"),NieStac!$R34))=FALSE,"+++","++"),"+")," ")," ")</f>
        <v/>
      </c>
      <c r="G32" s="50" t="str">
        <f>IF(ISERR(FIND(G$4,NieStac!$R34))=FALSE,IF(ISERR(FIND(CONCATENATE(G$4,"+"),NieStac!$R34))=FALSE,IF(ISERR(FIND(CONCATENATE(G$4,"++"),NieStac!$R34))=FALSE,IF(ISERR(FIND(CONCATENATE(G$4,"+++"),NieStac!$R34))=FALSE,"+++","++"),"+")," ")," ")</f>
        <v/>
      </c>
      <c r="H32" s="50" t="str">
        <f>IF(ISERR(FIND(H$4,NieStac!$R34))=FALSE,IF(ISERR(FIND(CONCATENATE(H$4,"+"),NieStac!$R34))=FALSE,IF(ISERR(FIND(CONCATENATE(H$4,"++"),NieStac!$R34))=FALSE,IF(ISERR(FIND(CONCATENATE(H$4,"+++"),NieStac!$R34))=FALSE,"+++","++"),"+")," ")," ")</f>
        <v/>
      </c>
      <c r="I32" s="50" t="str">
        <f>IF(ISERR(FIND(I$4,NieStac!$R34))=FALSE,IF(ISERR(FIND(CONCATENATE(I$4,"+"),NieStac!$R34))=FALSE,IF(ISERR(FIND(CONCATENATE(I$4,"++"),NieStac!$R34))=FALSE,IF(ISERR(FIND(CONCATENATE(I$4,"+++"),NieStac!$R34))=FALSE,"+++","++"),"+")," ")," ")</f>
        <v/>
      </c>
      <c r="J32" s="50" t="str">
        <f>IF(ISERR(FIND(J$4,NieStac!$R34))=FALSE,IF(ISERR(FIND(CONCATENATE(J$4,"+"),NieStac!$R34))=FALSE,IF(ISERR(FIND(CONCATENATE(J$4,"++"),NieStac!$R34))=FALSE,IF(ISERR(FIND(CONCATENATE(J$4,"+++"),NieStac!$R34))=FALSE,"+++","++"),"+")," ")," ")</f>
        <v/>
      </c>
      <c r="K32" s="50" t="str">
        <f>IF(ISERR(FIND(K$4,NieStac!$R34))=FALSE,IF(ISERR(FIND(CONCATENATE(K$4,"+"),NieStac!$R34))=FALSE,IF(ISERR(FIND(CONCATENATE(K$4,"++"),NieStac!$R34))=FALSE,IF(ISERR(FIND(CONCATENATE(K$4,"+++"),NieStac!$R34))=FALSE,"+++","++"),"+")," ")," ")</f>
        <v/>
      </c>
      <c r="L32" s="50" t="str">
        <f>IF(ISERR(FIND(L$4,NieStac!$R34))=FALSE,IF(ISERR(FIND(CONCATENATE(L$4,"+"),NieStac!$R34))=FALSE,IF(ISERR(FIND(CONCATENATE(L$4,"++"),NieStac!$R34))=FALSE,IF(ISERR(FIND(CONCATENATE(L$4,"+++"),NieStac!$R34))=FALSE,"+++","++"),"+")," ")," ")</f>
        <v/>
      </c>
      <c r="M32" s="50" t="str">
        <f>IF(ISERR(FIND(M$4,NieStac!$R34))=FALSE,IF(ISERR(FIND(CONCATENATE(M$4,"+"),NieStac!$R34))=FALSE,IF(ISERR(FIND(CONCATENATE(M$4,"++"),NieStac!$R34))=FALSE,IF(ISERR(FIND(CONCATENATE(M$4,"+++"),NieStac!$R34))=FALSE,"+++","++"),"+")," ")," ")</f>
        <v>+++</v>
      </c>
      <c r="N32" s="50" t="str">
        <f>IF(ISERR(FIND(N$4,NieStac!$R34))=FALSE,IF(ISERR(FIND(CONCATENATE(N$4,"+"),NieStac!$R34))=FALSE,IF(ISERR(FIND(CONCATENATE(N$4,"++"),NieStac!$R34))=FALSE,IF(ISERR(FIND(CONCATENATE(N$4,"+++"),NieStac!$R34))=FALSE,"+++","++"),"+")," ")," ")</f>
        <v/>
      </c>
      <c r="O32" s="50" t="str">
        <f>IF(ISERR(FIND(O$4,NieStac!$R34))=FALSE,IF(ISERR(FIND(CONCATENATE(O$4,"+"),NieStac!$R34))=FALSE,IF(ISERR(FIND(CONCATENATE(O$4,"++"),NieStac!$R34))=FALSE,IF(ISERR(FIND(CONCATENATE(O$4,"+++"),NieStac!$R34))=FALSE,"+++","++"),"+")," ")," ")</f>
        <v/>
      </c>
      <c r="P32" s="50" t="str">
        <f>IF(ISERR(FIND(P$4,NieStac!$R34))=FALSE,IF(ISERR(FIND(CONCATENATE(P$4,"+"),NieStac!$R34))=FALSE,IF(ISERR(FIND(CONCATENATE(P$4,"++"),NieStac!$R34))=FALSE,IF(ISERR(FIND(CONCATENATE(P$4,"+++"),NieStac!$R34))=FALSE,"+++","++"),"+")," ")," ")</f>
        <v/>
      </c>
      <c r="Q32" s="50" t="str">
        <f>IF(ISERR(FIND(Q$4,NieStac!$R34))=FALSE,IF(ISERR(FIND(CONCATENATE(Q$4,"+"),NieStac!$R34))=FALSE,IF(ISERR(FIND(CONCATENATE(Q$4,"++"),NieStac!$R34))=FALSE,IF(ISERR(FIND(CONCATENATE(Q$4,"+++"),NieStac!$R34))=FALSE,"+++","++"),"+")," ")," ")</f>
        <v/>
      </c>
      <c r="R32" s="50" t="str">
        <f>IF(ISERR(FIND(R$4,NieStac!$R34))=FALSE,IF(ISERR(FIND(CONCATENATE(R$4,"+"),NieStac!$R34))=FALSE,IF(ISERR(FIND(CONCATENATE(R$4,"++"),NieStac!$R34))=FALSE,IF(ISERR(FIND(CONCATENATE(R$4,"+++"),NieStac!$R34))=FALSE,"+++","++"),"+")," ")," ")</f>
        <v/>
      </c>
      <c r="S32" s="50" t="str">
        <f>IF(ISERR(FIND(S$4,NieStac!$R34))=FALSE,IF(ISERR(FIND(CONCATENATE(S$4,"+"),NieStac!$R34))=FALSE,IF(ISERR(FIND(CONCATENATE(S$4,"++"),NieStac!$R34))=FALSE,IF(ISERR(FIND(CONCATENATE(S$4,"+++"),NieStac!$R34))=FALSE,"+++","++"),"+")," ")," ")</f>
        <v/>
      </c>
      <c r="T32" s="50" t="str">
        <f>IF(ISERR(FIND(T$4,NieStac!$R34))=FALSE,IF(ISERR(FIND(CONCATENATE(T$4,"+"),NieStac!$R34))=FALSE,IF(ISERR(FIND(CONCATENATE(T$4,"++"),NieStac!$R34))=FALSE,IF(ISERR(FIND(CONCATENATE(T$4,"+++"),NieStac!$R34))=FALSE,"+++","++"),"+")," ")," ")</f>
        <v/>
      </c>
      <c r="U32" s="50" t="str">
        <f>IF(ISERR(FIND(U$4,NieStac!$R34))=FALSE,IF(ISERR(FIND(CONCATENATE(U$4,"+"),NieStac!$R34))=FALSE,IF(ISERR(FIND(CONCATENATE(U$4,"++"),NieStac!$R34))=FALSE,IF(ISERR(FIND(CONCATENATE(U$4,"+++"),NieStac!$R34))=FALSE,"+++","++"),"+")," ")," ")</f>
        <v/>
      </c>
      <c r="V32" s="50" t="str">
        <f>IF(ISERR(FIND(V$4,NieStac!$R34))=FALSE,IF(ISERR(FIND(CONCATENATE(V$4,"+"),NieStac!$R34))=FALSE,IF(ISERR(FIND(CONCATENATE(V$4,"++"),NieStac!$R34))=FALSE,IF(ISERR(FIND(CONCATENATE(V$4,"+++"),NieStac!$R34))=FALSE,"+++","++"),"+")," ")," ")</f>
        <v/>
      </c>
      <c r="W32" s="50" t="str">
        <f>IF(ISERR(FIND(W$4,NieStac!$R34))=FALSE,IF(ISERR(FIND(CONCATENATE(W$4,"+"),NieStac!$R34))=FALSE,IF(ISERR(FIND(CONCATENATE(W$4,"++"),NieStac!$R34))=FALSE,IF(ISERR(FIND(CONCATENATE(W$4,"+++"),NieStac!$R34))=FALSE,"+++","++"),"+")," ")," ")</f>
        <v/>
      </c>
      <c r="X32" s="50" t="str">
        <f>IF(ISERR(FIND(X$4,NieStac!$R34))=FALSE,IF(ISERR(FIND(CONCATENATE(X$4,"+"),NieStac!$R34))=FALSE,IF(ISERR(FIND(CONCATENATE(X$4,"++"),NieStac!$R34))=FALSE,IF(ISERR(FIND(CONCATENATE(X$4,"+++"),NieStac!$R34))=FALSE,"+++","++"),"+")," ")," ")</f>
        <v/>
      </c>
      <c r="Y32" s="50" t="str">
        <f>IF(ISERR(FIND(Y$4,NieStac!$R34))=FALSE,IF(ISERR(FIND(CONCATENATE(Y$4,"+"),NieStac!$R34))=FALSE,IF(ISERR(FIND(CONCATENATE(Y$4,"++"),NieStac!$R34))=FALSE,IF(ISERR(FIND(CONCATENATE(Y$4,"+++"),NieStac!$R34))=FALSE,"+++","++"),"+")," ")," ")</f>
        <v/>
      </c>
      <c r="Z32" s="50" t="str">
        <f>IF(ISERR(FIND(Z$4,NieStac!$R34))=FALSE,IF(ISERR(FIND(CONCATENATE(Z$4,"+"),NieStac!$R34))=FALSE,IF(ISERR(FIND(CONCATENATE(Z$4,"++"),NieStac!$R34))=FALSE,IF(ISERR(FIND(CONCATENATE(Z$4,"+++"),NieStac!$R34))=FALSE,"+++","++"),"+")," ")," ")</f>
        <v/>
      </c>
      <c r="AA32" s="50" t="str">
        <f>IF(ISERR(FIND(AA$4,NieStac!$R34))=FALSE,IF(ISERR(FIND(CONCATENATE(AA$4,"+"),NieStac!$R34))=FALSE,IF(ISERR(FIND(CONCATENATE(AA$4,"++"),NieStac!$R34))=FALSE,IF(ISERR(FIND(CONCATENATE(AA$4,"+++"),NieStac!$R34))=FALSE,"+++","++"),"+")," ")," ")</f>
        <v/>
      </c>
      <c r="AB32" s="50" t="str">
        <f>IF(ISERR(FIND(AB$4,NieStac!$R34))=FALSE,IF(ISERR(FIND(CONCATENATE(AB$4,"+"),NieStac!$R34))=FALSE,IF(ISERR(FIND(CONCATENATE(AB$4,"++"),NieStac!$R34))=FALSE,IF(ISERR(FIND(CONCATENATE(AB$4,"+++"),NieStac!$R34))=FALSE,"+++","++"),"+")," ")," ")</f>
        <v/>
      </c>
      <c r="AC32" s="50" t="str">
        <f>IF(ISERR(FIND(AC$4,NieStac!$R34))=FALSE,IF(ISERR(FIND(CONCATENATE(AC$4,"+"),NieStac!$R34))=FALSE,IF(ISERR(FIND(CONCATENATE(AC$4,"++"),NieStac!$R34))=FALSE,IF(ISERR(FIND(CONCATENATE(AC$4,"+++"),NieStac!$R34))=FALSE,"+++","++"),"+")," ")," ")</f>
        <v/>
      </c>
      <c r="AD32" s="127" t="str">
        <f>NieStac!C34</f>
        <v>Podstawy elektroniki</v>
      </c>
      <c r="AE32" s="50" t="str">
        <f>IF(ISERR(FIND(AE$4,NieStac!$S34))=FALSE,IF(ISERR(FIND(CONCATENATE(AE$4,"+"),NieStac!$S34))=FALSE,IF(ISERR(FIND(CONCATENATE(AE$4,"++"),NieStac!$S34))=FALSE,IF(ISERR(FIND(CONCATENATE(AE$4,"+++"),NieStac!$S34))=FALSE,"+++","++"),"+")," ")," ")</f>
        <v/>
      </c>
      <c r="AF32" s="50" t="str">
        <f>IF(ISERR(FIND(AF$4,NieStac!$S34))=FALSE,IF(ISERR(FIND(CONCATENATE(AF$4,"+"),NieStac!$S34))=FALSE,IF(ISERR(FIND(CONCATENATE(AF$4,"++"),NieStac!$S34))=FALSE,IF(ISERR(FIND(CONCATENATE(AF$4,"+++"),NieStac!$S34))=FALSE,"+++","++"),"+")," ")," ")</f>
        <v>+</v>
      </c>
      <c r="AG32" s="50" t="str">
        <f>IF(ISERR(FIND(AG$4,NieStac!$S34))=FALSE,IF(ISERR(FIND(CONCATENATE(AG$4,"+"),NieStac!$S34))=FALSE,IF(ISERR(FIND(CONCATENATE(AG$4,"++"),NieStac!$S34))=FALSE,IF(ISERR(FIND(CONCATENATE(AG$4,"+++"),NieStac!$S34))=FALSE,"+++","++"),"+")," ")," ")</f>
        <v/>
      </c>
      <c r="AH32" s="50" t="str">
        <f>IF(ISERR(FIND(AH$4,NieStac!$S34))=FALSE,IF(ISERR(FIND(CONCATENATE(AH$4,"+"),NieStac!$S34))=FALSE,IF(ISERR(FIND(CONCATENATE(AH$4,"++"),NieStac!$S34))=FALSE,IF(ISERR(FIND(CONCATENATE(AH$4,"+++"),NieStac!$S34))=FALSE,"+++","++"),"+")," ")," ")</f>
        <v/>
      </c>
      <c r="AI32" s="50" t="str">
        <f>IF(ISERR(FIND(AI$4,NieStac!$S34))=FALSE,IF(ISERR(FIND(CONCATENATE(AI$4,"+"),NieStac!$S34))=FALSE,IF(ISERR(FIND(CONCATENATE(AI$4,"++"),NieStac!$S34))=FALSE,IF(ISERR(FIND(CONCATENATE(AI$4,"+++"),NieStac!$S34))=FALSE,"+++","++"),"+")," ")," ")</f>
        <v/>
      </c>
      <c r="AJ32" s="50" t="str">
        <f>IF(ISERR(FIND(AJ$4,NieStac!$S34))=FALSE,IF(ISERR(FIND(CONCATENATE(AJ$4,"+"),NieStac!$S34))=FALSE,IF(ISERR(FIND(CONCATENATE(AJ$4,"++"),NieStac!$S34))=FALSE,IF(ISERR(FIND(CONCATENATE(AJ$4,"+++"),NieStac!$S34))=FALSE,"+++","++"),"+")," ")," ")</f>
        <v/>
      </c>
      <c r="AK32" s="50" t="str">
        <f>IF(ISERR(FIND(AK$4,NieStac!$S34))=FALSE,IF(ISERR(FIND(CONCATENATE(AK$4,"+"),NieStac!$S34))=FALSE,IF(ISERR(FIND(CONCATENATE(AK$4,"++"),NieStac!$S34))=FALSE,IF(ISERR(FIND(CONCATENATE(AK$4,"+++"),NieStac!$S34))=FALSE,"+++","++"),"+")," ")," ")</f>
        <v/>
      </c>
      <c r="AL32" s="50" t="str">
        <f>IF(ISERR(FIND(AL$4,NieStac!$S34))=FALSE,IF(ISERR(FIND(CONCATENATE(AL$4,"+"),NieStac!$S34))=FALSE,IF(ISERR(FIND(CONCATENATE(AL$4,"++"),NieStac!$S34))=FALSE,IF(ISERR(FIND(CONCATENATE(AL$4,"+++"),NieStac!$S34))=FALSE,"+++","++"),"+")," ")," ")</f>
        <v/>
      </c>
      <c r="AM32" s="50" t="str">
        <f>IF(ISERR(FIND(AM$4,NieStac!$S34))=FALSE,IF(ISERR(FIND(CONCATENATE(AM$4,"+"),NieStac!$S34))=FALSE,IF(ISERR(FIND(CONCATENATE(AM$4,"++"),NieStac!$S34))=FALSE,IF(ISERR(FIND(CONCATENATE(AM$4,"+++"),NieStac!$S34))=FALSE,"+++","++"),"+")," ")," ")</f>
        <v/>
      </c>
      <c r="AN32" s="50" t="str">
        <f>IF(ISERR(FIND(AN$4,NieStac!$S34))=FALSE,IF(ISERR(FIND(CONCATENATE(AN$4,"+"),NieStac!$S34))=FALSE,IF(ISERR(FIND(CONCATENATE(AN$4,"++"),NieStac!$S34))=FALSE,IF(ISERR(FIND(CONCATENATE(AN$4,"+++"),NieStac!$S34))=FALSE,"+++","++"),"+")," ")," ")</f>
        <v/>
      </c>
      <c r="AO32" s="50" t="str">
        <f>IF(ISERR(FIND(AO$4,NieStac!$S34))=FALSE,IF(ISERR(FIND(CONCATENATE(AO$4,"+"),NieStac!$S34))=FALSE,IF(ISERR(FIND(CONCATENATE(AO$4,"++"),NieStac!$S34))=FALSE,IF(ISERR(FIND(CONCATENATE(AO$4,"+++"),NieStac!$S34))=FALSE,"+++","++"),"+")," ")," ")</f>
        <v/>
      </c>
      <c r="AP32" s="50" t="str">
        <f>IF(ISERR(FIND(AP$4,NieStac!$S34))=FALSE,IF(ISERR(FIND(CONCATENATE(AP$4,"+"),NieStac!$S34))=FALSE,IF(ISERR(FIND(CONCATENATE(AP$4,"++"),NieStac!$S34))=FALSE,IF(ISERR(FIND(CONCATENATE(AP$4,"+++"),NieStac!$S34))=FALSE,"+++","++"),"+")," ")," ")</f>
        <v/>
      </c>
      <c r="AQ32" s="50" t="str">
        <f>IF(ISERR(FIND(AQ$4,NieStac!$S34))=FALSE,IF(ISERR(FIND(CONCATENATE(AQ$4,"+"),NieStac!$S34))=FALSE,IF(ISERR(FIND(CONCATENATE(AQ$4,"++"),NieStac!$S34))=FALSE,IF(ISERR(FIND(CONCATENATE(AQ$4,"+++"),NieStac!$S34))=FALSE,"+++","++"),"+")," ")," ")</f>
        <v/>
      </c>
      <c r="AR32" s="50" t="str">
        <f>IF(ISERR(FIND(AR$4,NieStac!$S34))=FALSE,IF(ISERR(FIND(CONCATENATE(AR$4,"+"),NieStac!$S34))=FALSE,IF(ISERR(FIND(CONCATENATE(AR$4,"++"),NieStac!$S34))=FALSE,IF(ISERR(FIND(CONCATENATE(AR$4,"+++"),NieStac!$S34))=FALSE,"+++","++"),"+")," ")," ")</f>
        <v/>
      </c>
      <c r="AS32" s="50" t="str">
        <f>IF(ISERR(FIND(AS$4,NieStac!$S34))=FALSE,IF(ISERR(FIND(CONCATENATE(AS$4,"+"),NieStac!$S34))=FALSE,IF(ISERR(FIND(CONCATENATE(AS$4,"++"),NieStac!$S34))=FALSE,IF(ISERR(FIND(CONCATENATE(AS$4,"+++"),NieStac!$S34))=FALSE,"+++","++"),"+")," ")," ")</f>
        <v>+++</v>
      </c>
      <c r="AT32" s="50" t="str">
        <f>IF(ISERR(FIND(AT$4,NieStac!$S34))=FALSE,IF(ISERR(FIND(CONCATENATE(AT$4,"+"),NieStac!$S34))=FALSE,IF(ISERR(FIND(CONCATENATE(AT$4,"++"),NieStac!$S34))=FALSE,IF(ISERR(FIND(CONCATENATE(AT$4,"+++"),NieStac!$S34))=FALSE,"+++","++"),"+")," ")," ")</f>
        <v/>
      </c>
      <c r="AU32" s="50" t="str">
        <f>IF(ISERR(FIND(AU$4,NieStac!$S34))=FALSE,IF(ISERR(FIND(CONCATENATE(AU$4,"+"),NieStac!$S34))=FALSE,IF(ISERR(FIND(CONCATENATE(AU$4,"++"),NieStac!$S34))=FALSE,IF(ISERR(FIND(CONCATENATE(AU$4,"+++"),NieStac!$S34))=FALSE,"+++","++"),"+")," ")," ")</f>
        <v/>
      </c>
      <c r="AV32" s="50" t="str">
        <f>IF(ISERR(FIND(AV$4,NieStac!$S34))=FALSE,IF(ISERR(FIND(CONCATENATE(AV$4,"+"),NieStac!$S34))=FALSE,IF(ISERR(FIND(CONCATENATE(AV$4,"++"),NieStac!$S34))=FALSE,IF(ISERR(FIND(CONCATENATE(AV$4,"+++"),NieStac!$S34))=FALSE,"+++","++"),"+")," ")," ")</f>
        <v/>
      </c>
      <c r="AW32" s="50" t="str">
        <f>IF(ISERR(FIND(AW$4,NieStac!$S34))=FALSE,IF(ISERR(FIND(CONCATENATE(AW$4,"+"),NieStac!$S34))=FALSE,IF(ISERR(FIND(CONCATENATE(AW$4,"++"),NieStac!$S34))=FALSE,IF(ISERR(FIND(CONCATENATE(AW$4,"+++"),NieStac!$S34))=FALSE,"+++","++"),"+")," ")," ")</f>
        <v/>
      </c>
      <c r="AX32" s="50" t="str">
        <f>IF(ISERR(FIND(AX$4,NieStac!$S34))=FALSE,IF(ISERR(FIND(CONCATENATE(AX$4,"+"),NieStac!$S34))=FALSE,IF(ISERR(FIND(CONCATENATE(AX$4,"++"),NieStac!$S34))=FALSE,IF(ISERR(FIND(CONCATENATE(AX$4,"+++"),NieStac!$S34))=FALSE,"+++","++"),"+")," ")," ")</f>
        <v/>
      </c>
      <c r="AY32" s="50" t="str">
        <f>IF(ISERR(FIND(AY$4,NieStac!$S34))=FALSE,IF(ISERR(FIND(CONCATENATE(AY$4,"+"),NieStac!$S34))=FALSE,IF(ISERR(FIND(CONCATENATE(AY$4,"++"),NieStac!$S34))=FALSE,IF(ISERR(FIND(CONCATENATE(AY$4,"+++"),NieStac!$S34))=FALSE,"+++","++"),"+")," ")," ")</f>
        <v/>
      </c>
      <c r="AZ32" s="50" t="str">
        <f>IF(ISERR(FIND(AZ$4,NieStac!$S34))=FALSE,IF(ISERR(FIND(CONCATENATE(AZ$4,"+"),NieStac!$S34))=FALSE,IF(ISERR(FIND(CONCATENATE(AZ$4,"++"),NieStac!$S34))=FALSE,IF(ISERR(FIND(CONCATENATE(AZ$4,"+++"),NieStac!$S34))=FALSE,"+++","++"),"+")," ")," ")</f>
        <v/>
      </c>
      <c r="BA32" s="50" t="str">
        <f>IF(ISERR(FIND(BA$4,NieStac!$S34))=FALSE,IF(ISERR(FIND(CONCATENATE(BA$4,"+"),NieStac!$S34))=FALSE,IF(ISERR(FIND(CONCATENATE(BA$4,"++"),NieStac!$S34))=FALSE,IF(ISERR(FIND(CONCATENATE(BA$4,"+++"),NieStac!$S34))=FALSE,"+++","++"),"+")," ")," ")</f>
        <v/>
      </c>
      <c r="BB32" s="50" t="str">
        <f>IF(ISERR(FIND(BB$4,NieStac!$S34))=FALSE,IF(ISERR(FIND(CONCATENATE(BB$4,"+"),NieStac!$S34))=FALSE,IF(ISERR(FIND(CONCATENATE(BB$4,"++"),NieStac!$S34))=FALSE,IF(ISERR(FIND(CONCATENATE(BB$4,"+++"),NieStac!$S34))=FALSE,"+++","++"),"+")," ")," ")</f>
        <v/>
      </c>
      <c r="BC32" s="50" t="str">
        <f>IF(ISERR(FIND(BC$4,NieStac!$S34))=FALSE,IF(ISERR(FIND(CONCATENATE(BC$4,"+"),NieStac!$S34))=FALSE,IF(ISERR(FIND(CONCATENATE(BC$4,"++"),NieStac!$S34))=FALSE,IF(ISERR(FIND(CONCATENATE(BC$4,"+++"),NieStac!$S34))=FALSE,"+++","++"),"+")," ")," ")</f>
        <v>++</v>
      </c>
      <c r="BD32" s="50" t="str">
        <f>IF(ISERR(FIND(BD$4,NieStac!$S34))=FALSE,IF(ISERR(FIND(CONCATENATE(BD$4,"+"),NieStac!$S34))=FALSE,IF(ISERR(FIND(CONCATENATE(BD$4,"++"),NieStac!$S34))=FALSE,IF(ISERR(FIND(CONCATENATE(BD$4,"+++"),NieStac!$S34))=FALSE,"+++","++"),"+")," ")," ")</f>
        <v/>
      </c>
      <c r="BE32" s="50" t="str">
        <f>IF(ISERR(FIND(BE$4,NieStac!$S34))=FALSE,IF(ISERR(FIND(CONCATENATE(BE$4,"+"),NieStac!$S34))=FALSE,IF(ISERR(FIND(CONCATENATE(BE$4,"++"),NieStac!$S34))=FALSE,IF(ISERR(FIND(CONCATENATE(BE$4,"+++"),NieStac!$S34))=FALSE,"+++","++"),"+")," ")," ")</f>
        <v/>
      </c>
      <c r="BF32" s="50" t="str">
        <f>IF(ISERR(FIND(BF$4,NieStac!$S34))=FALSE,IF(ISERR(FIND(CONCATENATE(BF$4,"+"),NieStac!$S34))=FALSE,IF(ISERR(FIND(CONCATENATE(BF$4,"++"),NieStac!$S34))=FALSE,IF(ISERR(FIND(CONCATENATE(BF$4,"+++"),NieStac!$S34))=FALSE,"+++","++"),"+")," ")," ")</f>
        <v/>
      </c>
      <c r="BG32" s="50" t="str">
        <f>IF(ISERR(FIND(BG$4,NieStac!$S34))=FALSE,IF(ISERR(FIND(CONCATENATE(BG$4,"+"),NieStac!$S34))=FALSE,IF(ISERR(FIND(CONCATENATE(BG$4,"++"),NieStac!$S34))=FALSE,IF(ISERR(FIND(CONCATENATE(BG$4,"+++"),NieStac!$S34))=FALSE,"+++","++"),"+")," ")," ")</f>
        <v/>
      </c>
      <c r="BH32" s="50" t="str">
        <f>IF(ISERR(FIND(BH$4,NieStac!$S34))=FALSE,IF(ISERR(FIND(CONCATENATE(BH$4,"+"),NieStac!$S34))=FALSE,IF(ISERR(FIND(CONCATENATE(BH$4,"++"),NieStac!$S34))=FALSE,IF(ISERR(FIND(CONCATENATE(BH$4,"+++"),NieStac!$S34))=FALSE,"+++","++"),"+")," ")," ")</f>
        <v/>
      </c>
      <c r="BI32" s="50" t="str">
        <f>IF(ISERR(FIND(BI$4,NieStac!$S34))=FALSE,IF(ISERR(FIND(CONCATENATE(BI$4,"+"),NieStac!$S34))=FALSE,IF(ISERR(FIND(CONCATENATE(BI$4,"++"),NieStac!$S34))=FALSE,IF(ISERR(FIND(CONCATENATE(BI$4,"+++"),NieStac!$S34))=FALSE,"+++","++"),"+")," ")," ")</f>
        <v/>
      </c>
      <c r="BJ32" s="127" t="str">
        <f>NieStac!C34</f>
        <v>Podstawy elektroniki</v>
      </c>
      <c r="BK32" s="50" t="str">
        <f>IF(ISERR(FIND(BK$4,NieStac!$T34))=FALSE,IF(ISERR(FIND(CONCATENATE(BK$4,"+"),NieStac!$T34))=FALSE,IF(ISERR(FIND(CONCATENATE(BK$4,"++"),NieStac!$T34))=FALSE,IF(ISERR(FIND(CONCATENATE(BK$4,"+++"),NieStac!$T34))=FALSE,"+++","++"),"+")," ")," ")</f>
        <v>+</v>
      </c>
      <c r="BL32" s="50" t="str">
        <f>IF(ISERR(FIND(BL$4,NieStac!$T34))=FALSE,IF(ISERR(FIND(CONCATENATE(BL$4,"+"),NieStac!$T34))=FALSE,IF(ISERR(FIND(CONCATENATE(BL$4,"++"),NieStac!$T34))=FALSE,IF(ISERR(FIND(CONCATENATE(BL$4,"+++"),NieStac!$T34))=FALSE,"+++","++"),"+")," ")," ")</f>
        <v/>
      </c>
      <c r="BM32" s="50" t="str">
        <f>IF(ISERR(FIND(BM$4,NieStac!$T34))=FALSE,IF(ISERR(FIND(CONCATENATE(BM$4,"+"),NieStac!$T34))=FALSE,IF(ISERR(FIND(CONCATENATE(BM$4,"++"),NieStac!$T34))=FALSE,IF(ISERR(FIND(CONCATENATE(BM$4,"+++"),NieStac!$T34))=FALSE,"+++","++"),"+")," ")," ")</f>
        <v/>
      </c>
      <c r="BN32" s="50" t="str">
        <f>IF(ISERR(FIND(BN$4,NieStac!$T34))=FALSE,IF(ISERR(FIND(CONCATENATE(BN$4,"+"),NieStac!$T34))=FALSE,IF(ISERR(FIND(CONCATENATE(BN$4,"++"),NieStac!$T34))=FALSE,IF(ISERR(FIND(CONCATENATE(BN$4,"+++"),NieStac!$T34))=FALSE,"+++","++"),"+")," ")," ")</f>
        <v/>
      </c>
      <c r="BO32" s="50" t="str">
        <f>IF(ISERR(FIND(BO$4,NieStac!$T34))=FALSE,IF(ISERR(FIND(CONCATENATE(BO$4,"+"),NieStac!$T34))=FALSE,IF(ISERR(FIND(CONCATENATE(BO$4,"++"),NieStac!$T34))=FALSE,IF(ISERR(FIND(CONCATENATE(BO$4,"+++"),NieStac!$T34))=FALSE,"+++","++"),"+")," ")," ")</f>
        <v/>
      </c>
      <c r="BP32" s="50" t="str">
        <f>IF(ISERR(FIND(BP$4,NieStac!$T34))=FALSE,IF(ISERR(FIND(CONCATENATE(BP$4,"+"),NieStac!$T34))=FALSE,IF(ISERR(FIND(CONCATENATE(BP$4,"++"),NieStac!$T34))=FALSE,IF(ISERR(FIND(CONCATENATE(BP$4,"+++"),NieStac!$T34))=FALSE,"+++","++"),"+")," ")," ")</f>
        <v/>
      </c>
      <c r="BQ32" s="50" t="str">
        <f>IF(ISERR(FIND(BQ$4,NieStac!$T34))=FALSE,IF(ISERR(FIND(CONCATENATE(BQ$4,"+"),NieStac!$T34))=FALSE,IF(ISERR(FIND(CONCATENATE(BQ$4,"++"),NieStac!$T34))=FALSE,IF(ISERR(FIND(CONCATENATE(BQ$4,"+++"),NieStac!$T34))=FALSE,"+++","++"),"+")," ")," ")</f>
        <v/>
      </c>
    </row>
    <row r="33" spans="1:69">
      <c r="A33" s="104" t="str">
        <f>NieStac!C35</f>
        <v>Podstawy automatyki</v>
      </c>
      <c r="B33" s="50" t="str">
        <f>IF(ISERR(FIND(B$4,NieStac!$R35))=FALSE,IF(ISERR(FIND(CONCATENATE(B$4,"+"),NieStac!$R35))=FALSE,IF(ISERR(FIND(CONCATENATE(B$4,"++"),NieStac!$R35))=FALSE,IF(ISERR(FIND(CONCATENATE(B$4,"+++"),NieStac!$R35))=FALSE,"+++","++"),"+")," ")," ")</f>
        <v>+</v>
      </c>
      <c r="C33" s="50" t="str">
        <f>IF(ISERR(FIND(C$4,NieStac!$R35))=FALSE,IF(ISERR(FIND(CONCATENATE(C$4,"+"),NieStac!$R35))=FALSE,IF(ISERR(FIND(CONCATENATE(C$4,"++"),NieStac!$R35))=FALSE,IF(ISERR(FIND(CONCATENATE(C$4,"+++"),NieStac!$R35))=FALSE,"+++","++"),"+")," ")," ")</f>
        <v/>
      </c>
      <c r="D33" s="50" t="str">
        <f>IF(ISERR(FIND(D$4,NieStac!$R35))=FALSE,IF(ISERR(FIND(CONCATENATE(D$4,"+"),NieStac!$R35))=FALSE,IF(ISERR(FIND(CONCATENATE(D$4,"++"),NieStac!$R35))=FALSE,IF(ISERR(FIND(CONCATENATE(D$4,"+++"),NieStac!$R35))=FALSE,"+++","++"),"+")," ")," ")</f>
        <v/>
      </c>
      <c r="E33" s="50" t="str">
        <f>IF(ISERR(FIND(E$4,NieStac!$R35))=FALSE,IF(ISERR(FIND(CONCATENATE(E$4,"+"),NieStac!$R35))=FALSE,IF(ISERR(FIND(CONCATENATE(E$4,"++"),NieStac!$R35))=FALSE,IF(ISERR(FIND(CONCATENATE(E$4,"+++"),NieStac!$R35))=FALSE,"+++","++"),"+")," ")," ")</f>
        <v/>
      </c>
      <c r="F33" s="50" t="str">
        <f>IF(ISERR(FIND(F$4,NieStac!$R35))=FALSE,IF(ISERR(FIND(CONCATENATE(F$4,"+"),NieStac!$R35))=FALSE,IF(ISERR(FIND(CONCATENATE(F$4,"++"),NieStac!$R35))=FALSE,IF(ISERR(FIND(CONCATENATE(F$4,"+++"),NieStac!$R35))=FALSE,"+++","++"),"+")," ")," ")</f>
        <v/>
      </c>
      <c r="G33" s="50" t="str">
        <f>IF(ISERR(FIND(G$4,NieStac!$R35))=FALSE,IF(ISERR(FIND(CONCATENATE(G$4,"+"),NieStac!$R35))=FALSE,IF(ISERR(FIND(CONCATENATE(G$4,"++"),NieStac!$R35))=FALSE,IF(ISERR(FIND(CONCATENATE(G$4,"+++"),NieStac!$R35))=FALSE,"+++","++"),"+")," ")," ")</f>
        <v/>
      </c>
      <c r="H33" s="50" t="str">
        <f>IF(ISERR(FIND(H$4,NieStac!$R35))=FALSE,IF(ISERR(FIND(CONCATENATE(H$4,"+"),NieStac!$R35))=FALSE,IF(ISERR(FIND(CONCATENATE(H$4,"++"),NieStac!$R35))=FALSE,IF(ISERR(FIND(CONCATENATE(H$4,"+++"),NieStac!$R35))=FALSE,"+++","++"),"+")," ")," ")</f>
        <v/>
      </c>
      <c r="I33" s="50" t="str">
        <f>IF(ISERR(FIND(I$4,NieStac!$R35))=FALSE,IF(ISERR(FIND(CONCATENATE(I$4,"+"),NieStac!$R35))=FALSE,IF(ISERR(FIND(CONCATENATE(I$4,"++"),NieStac!$R35))=FALSE,IF(ISERR(FIND(CONCATENATE(I$4,"+++"),NieStac!$R35))=FALSE,"+++","++"),"+")," ")," ")</f>
        <v/>
      </c>
      <c r="J33" s="50" t="str">
        <f>IF(ISERR(FIND(J$4,NieStac!$R35))=FALSE,IF(ISERR(FIND(CONCATENATE(J$4,"+"),NieStac!$R35))=FALSE,IF(ISERR(FIND(CONCATENATE(J$4,"++"),NieStac!$R35))=FALSE,IF(ISERR(FIND(CONCATENATE(J$4,"+++"),NieStac!$R35))=FALSE,"+++","++"),"+")," ")," ")</f>
        <v/>
      </c>
      <c r="K33" s="50" t="str">
        <f>IF(ISERR(FIND(K$4,NieStac!$R35))=FALSE,IF(ISERR(FIND(CONCATENATE(K$4,"+"),NieStac!$R35))=FALSE,IF(ISERR(FIND(CONCATENATE(K$4,"++"),NieStac!$R35))=FALSE,IF(ISERR(FIND(CONCATENATE(K$4,"+++"),NieStac!$R35))=FALSE,"+++","++"),"+")," ")," ")</f>
        <v/>
      </c>
      <c r="L33" s="50" t="str">
        <f>IF(ISERR(FIND(L$4,NieStac!$R35))=FALSE,IF(ISERR(FIND(CONCATENATE(L$4,"+"),NieStac!$R35))=FALSE,IF(ISERR(FIND(CONCATENATE(L$4,"++"),NieStac!$R35))=FALSE,IF(ISERR(FIND(CONCATENATE(L$4,"+++"),NieStac!$R35))=FALSE,"+++","++"),"+")," ")," ")</f>
        <v/>
      </c>
      <c r="M33" s="50" t="str">
        <f>IF(ISERR(FIND(M$4,NieStac!$R35))=FALSE,IF(ISERR(FIND(CONCATENATE(M$4,"+"),NieStac!$R35))=FALSE,IF(ISERR(FIND(CONCATENATE(M$4,"++"),NieStac!$R35))=FALSE,IF(ISERR(FIND(CONCATENATE(M$4,"+++"),NieStac!$R35))=FALSE,"+++","++"),"+")," ")," ")</f>
        <v/>
      </c>
      <c r="N33" s="50" t="str">
        <f>IF(ISERR(FIND(N$4,NieStac!$R35))=FALSE,IF(ISERR(FIND(CONCATENATE(N$4,"+"),NieStac!$R35))=FALSE,IF(ISERR(FIND(CONCATENATE(N$4,"++"),NieStac!$R35))=FALSE,IF(ISERR(FIND(CONCATENATE(N$4,"+++"),NieStac!$R35))=FALSE,"+++","++"),"+")," ")," ")</f>
        <v/>
      </c>
      <c r="O33" s="50" t="str">
        <f>IF(ISERR(FIND(O$4,NieStac!$R35))=FALSE,IF(ISERR(FIND(CONCATENATE(O$4,"+"),NieStac!$R35))=FALSE,IF(ISERR(FIND(CONCATENATE(O$4,"++"),NieStac!$R35))=FALSE,IF(ISERR(FIND(CONCATENATE(O$4,"+++"),NieStac!$R35))=FALSE,"+++","++"),"+")," ")," ")</f>
        <v>++</v>
      </c>
      <c r="P33" s="50" t="str">
        <f>IF(ISERR(FIND(P$4,NieStac!$R35))=FALSE,IF(ISERR(FIND(CONCATENATE(P$4,"+"),NieStac!$R35))=FALSE,IF(ISERR(FIND(CONCATENATE(P$4,"++"),NieStac!$R35))=FALSE,IF(ISERR(FIND(CONCATENATE(P$4,"+++"),NieStac!$R35))=FALSE,"+++","++"),"+")," ")," ")</f>
        <v/>
      </c>
      <c r="Q33" s="50" t="str">
        <f>IF(ISERR(FIND(Q$4,NieStac!$R35))=FALSE,IF(ISERR(FIND(CONCATENATE(Q$4,"+"),NieStac!$R35))=FALSE,IF(ISERR(FIND(CONCATENATE(Q$4,"++"),NieStac!$R35))=FALSE,IF(ISERR(FIND(CONCATENATE(Q$4,"+++"),NieStac!$R35))=FALSE,"+++","++"),"+")," ")," ")</f>
        <v/>
      </c>
      <c r="R33" s="50" t="str">
        <f>IF(ISERR(FIND(R$4,NieStac!$R35))=FALSE,IF(ISERR(FIND(CONCATENATE(R$4,"+"),NieStac!$R35))=FALSE,IF(ISERR(FIND(CONCATENATE(R$4,"++"),NieStac!$R35))=FALSE,IF(ISERR(FIND(CONCATENATE(R$4,"+++"),NieStac!$R35))=FALSE,"+++","++"),"+")," ")," ")</f>
        <v/>
      </c>
      <c r="S33" s="50" t="str">
        <f>IF(ISERR(FIND(S$4,NieStac!$R35))=FALSE,IF(ISERR(FIND(CONCATENATE(S$4,"+"),NieStac!$R35))=FALSE,IF(ISERR(FIND(CONCATENATE(S$4,"++"),NieStac!$R35))=FALSE,IF(ISERR(FIND(CONCATENATE(S$4,"+++"),NieStac!$R35))=FALSE,"+++","++"),"+")," ")," ")</f>
        <v/>
      </c>
      <c r="T33" s="50" t="str">
        <f>IF(ISERR(FIND(T$4,NieStac!$R35))=FALSE,IF(ISERR(FIND(CONCATENATE(T$4,"+"),NieStac!$R35))=FALSE,IF(ISERR(FIND(CONCATENATE(T$4,"++"),NieStac!$R35))=FALSE,IF(ISERR(FIND(CONCATENATE(T$4,"+++"),NieStac!$R35))=FALSE,"+++","++"),"+")," ")," ")</f>
        <v/>
      </c>
      <c r="U33" s="50" t="str">
        <f>IF(ISERR(FIND(U$4,NieStac!$R35))=FALSE,IF(ISERR(FIND(CONCATENATE(U$4,"+"),NieStac!$R35))=FALSE,IF(ISERR(FIND(CONCATENATE(U$4,"++"),NieStac!$R35))=FALSE,IF(ISERR(FIND(CONCATENATE(U$4,"+++"),NieStac!$R35))=FALSE,"+++","++"),"+")," ")," ")</f>
        <v/>
      </c>
      <c r="V33" s="50" t="str">
        <f>IF(ISERR(FIND(V$4,NieStac!$R35))=FALSE,IF(ISERR(FIND(CONCATENATE(V$4,"+"),NieStac!$R35))=FALSE,IF(ISERR(FIND(CONCATENATE(V$4,"++"),NieStac!$R35))=FALSE,IF(ISERR(FIND(CONCATENATE(V$4,"+++"),NieStac!$R35))=FALSE,"+++","++"),"+")," ")," ")</f>
        <v/>
      </c>
      <c r="W33" s="50" t="str">
        <f>IF(ISERR(FIND(W$4,NieStac!$R35))=FALSE,IF(ISERR(FIND(CONCATENATE(W$4,"+"),NieStac!$R35))=FALSE,IF(ISERR(FIND(CONCATENATE(W$4,"++"),NieStac!$R35))=FALSE,IF(ISERR(FIND(CONCATENATE(W$4,"+++"),NieStac!$R35))=FALSE,"+++","++"),"+")," ")," ")</f>
        <v/>
      </c>
      <c r="X33" s="50" t="str">
        <f>IF(ISERR(FIND(X$4,NieStac!$R35))=FALSE,IF(ISERR(FIND(CONCATENATE(X$4,"+"),NieStac!$R35))=FALSE,IF(ISERR(FIND(CONCATENATE(X$4,"++"),NieStac!$R35))=FALSE,IF(ISERR(FIND(CONCATENATE(X$4,"+++"),NieStac!$R35))=FALSE,"+++","++"),"+")," ")," ")</f>
        <v/>
      </c>
      <c r="Y33" s="50" t="str">
        <f>IF(ISERR(FIND(Y$4,NieStac!$R35))=FALSE,IF(ISERR(FIND(CONCATENATE(Y$4,"+"),NieStac!$R35))=FALSE,IF(ISERR(FIND(CONCATENATE(Y$4,"++"),NieStac!$R35))=FALSE,IF(ISERR(FIND(CONCATENATE(Y$4,"+++"),NieStac!$R35))=FALSE,"+++","++"),"+")," ")," ")</f>
        <v/>
      </c>
      <c r="Z33" s="50" t="str">
        <f>IF(ISERR(FIND(Z$4,NieStac!$R35))=FALSE,IF(ISERR(FIND(CONCATENATE(Z$4,"+"),NieStac!$R35))=FALSE,IF(ISERR(FIND(CONCATENATE(Z$4,"++"),NieStac!$R35))=FALSE,IF(ISERR(FIND(CONCATENATE(Z$4,"+++"),NieStac!$R35))=FALSE,"+++","++"),"+")," ")," ")</f>
        <v/>
      </c>
      <c r="AA33" s="50" t="str">
        <f>IF(ISERR(FIND(AA$4,NieStac!$R35))=FALSE,IF(ISERR(FIND(CONCATENATE(AA$4,"+"),NieStac!$R35))=FALSE,IF(ISERR(FIND(CONCATENATE(AA$4,"++"),NieStac!$R35))=FALSE,IF(ISERR(FIND(CONCATENATE(AA$4,"+++"),NieStac!$R35))=FALSE,"+++","++"),"+")," ")," ")</f>
        <v/>
      </c>
      <c r="AB33" s="50" t="str">
        <f>IF(ISERR(FIND(AB$4,NieStac!$R35))=FALSE,IF(ISERR(FIND(CONCATENATE(AB$4,"+"),NieStac!$R35))=FALSE,IF(ISERR(FIND(CONCATENATE(AB$4,"++"),NieStac!$R35))=FALSE,IF(ISERR(FIND(CONCATENATE(AB$4,"+++"),NieStac!$R35))=FALSE,"+++","++"),"+")," ")," ")</f>
        <v/>
      </c>
      <c r="AC33" s="50" t="str">
        <f>IF(ISERR(FIND(AC$4,NieStac!$R35))=FALSE,IF(ISERR(FIND(CONCATENATE(AC$4,"+"),NieStac!$R35))=FALSE,IF(ISERR(FIND(CONCATENATE(AC$4,"++"),NieStac!$R35))=FALSE,IF(ISERR(FIND(CONCATENATE(AC$4,"+++"),NieStac!$R35))=FALSE,"+++","++"),"+")," ")," ")</f>
        <v/>
      </c>
      <c r="AD33" s="127" t="str">
        <f>NieStac!C35</f>
        <v>Podstawy automatyki</v>
      </c>
      <c r="AE33" s="50" t="str">
        <f>IF(ISERR(FIND(AE$4,NieStac!$S35))=FALSE,IF(ISERR(FIND(CONCATENATE(AE$4,"+"),NieStac!$S35))=FALSE,IF(ISERR(FIND(CONCATENATE(AE$4,"++"),NieStac!$S35))=FALSE,IF(ISERR(FIND(CONCATENATE(AE$4,"+++"),NieStac!$S35))=FALSE,"+++","++"),"+")," ")," ")</f>
        <v/>
      </c>
      <c r="AF33" s="50" t="str">
        <f>IF(ISERR(FIND(AF$4,NieStac!$S35))=FALSE,IF(ISERR(FIND(CONCATENATE(AF$4,"+"),NieStac!$S35))=FALSE,IF(ISERR(FIND(CONCATENATE(AF$4,"++"),NieStac!$S35))=FALSE,IF(ISERR(FIND(CONCATENATE(AF$4,"+++"),NieStac!$S35))=FALSE,"+++","++"),"+")," ")," ")</f>
        <v>+</v>
      </c>
      <c r="AG33" s="50" t="str">
        <f>IF(ISERR(FIND(AG$4,NieStac!$S35))=FALSE,IF(ISERR(FIND(CONCATENATE(AG$4,"+"),NieStac!$S35))=FALSE,IF(ISERR(FIND(CONCATENATE(AG$4,"++"),NieStac!$S35))=FALSE,IF(ISERR(FIND(CONCATENATE(AG$4,"+++"),NieStac!$S35))=FALSE,"+++","++"),"+")," ")," ")</f>
        <v/>
      </c>
      <c r="AH33" s="50" t="str">
        <f>IF(ISERR(FIND(AH$4,NieStac!$S35))=FALSE,IF(ISERR(FIND(CONCATENATE(AH$4,"+"),NieStac!$S35))=FALSE,IF(ISERR(FIND(CONCATENATE(AH$4,"++"),NieStac!$S35))=FALSE,IF(ISERR(FIND(CONCATENATE(AH$4,"+++"),NieStac!$S35))=FALSE,"+++","++"),"+")," ")," ")</f>
        <v/>
      </c>
      <c r="AI33" s="50" t="str">
        <f>IF(ISERR(FIND(AI$4,NieStac!$S35))=FALSE,IF(ISERR(FIND(CONCATENATE(AI$4,"+"),NieStac!$S35))=FALSE,IF(ISERR(FIND(CONCATENATE(AI$4,"++"),NieStac!$S35))=FALSE,IF(ISERR(FIND(CONCATENATE(AI$4,"+++"),NieStac!$S35))=FALSE,"+++","++"),"+")," ")," ")</f>
        <v/>
      </c>
      <c r="AJ33" s="50" t="str">
        <f>IF(ISERR(FIND(AJ$4,NieStac!$S35))=FALSE,IF(ISERR(FIND(CONCATENATE(AJ$4,"+"),NieStac!$S35))=FALSE,IF(ISERR(FIND(CONCATENATE(AJ$4,"++"),NieStac!$S35))=FALSE,IF(ISERR(FIND(CONCATENATE(AJ$4,"+++"),NieStac!$S35))=FALSE,"+++","++"),"+")," ")," ")</f>
        <v/>
      </c>
      <c r="AK33" s="50" t="str">
        <f>IF(ISERR(FIND(AK$4,NieStac!$S35))=FALSE,IF(ISERR(FIND(CONCATENATE(AK$4,"+"),NieStac!$S35))=FALSE,IF(ISERR(FIND(CONCATENATE(AK$4,"++"),NieStac!$S35))=FALSE,IF(ISERR(FIND(CONCATENATE(AK$4,"+++"),NieStac!$S35))=FALSE,"+++","++"),"+")," ")," ")</f>
        <v/>
      </c>
      <c r="AL33" s="50" t="str">
        <f>IF(ISERR(FIND(AL$4,NieStac!$S35))=FALSE,IF(ISERR(FIND(CONCATENATE(AL$4,"+"),NieStac!$S35))=FALSE,IF(ISERR(FIND(CONCATENATE(AL$4,"++"),NieStac!$S35))=FALSE,IF(ISERR(FIND(CONCATENATE(AL$4,"+++"),NieStac!$S35))=FALSE,"+++","++"),"+")," ")," ")</f>
        <v/>
      </c>
      <c r="AM33" s="50" t="str">
        <f>IF(ISERR(FIND(AM$4,NieStac!$S35))=FALSE,IF(ISERR(FIND(CONCATENATE(AM$4,"+"),NieStac!$S35))=FALSE,IF(ISERR(FIND(CONCATENATE(AM$4,"++"),NieStac!$S35))=FALSE,IF(ISERR(FIND(CONCATENATE(AM$4,"+++"),NieStac!$S35))=FALSE,"+++","++"),"+")," ")," ")</f>
        <v/>
      </c>
      <c r="AN33" s="50" t="str">
        <f>IF(ISERR(FIND(AN$4,NieStac!$S35))=FALSE,IF(ISERR(FIND(CONCATENATE(AN$4,"+"),NieStac!$S35))=FALSE,IF(ISERR(FIND(CONCATENATE(AN$4,"++"),NieStac!$S35))=FALSE,IF(ISERR(FIND(CONCATENATE(AN$4,"+++"),NieStac!$S35))=FALSE,"+++","++"),"+")," ")," ")</f>
        <v>+</v>
      </c>
      <c r="AO33" s="50" t="str">
        <f>IF(ISERR(FIND(AO$4,NieStac!$S35))=FALSE,IF(ISERR(FIND(CONCATENATE(AO$4,"+"),NieStac!$S35))=FALSE,IF(ISERR(FIND(CONCATENATE(AO$4,"++"),NieStac!$S35))=FALSE,IF(ISERR(FIND(CONCATENATE(AO$4,"+++"),NieStac!$S35))=FALSE,"+++","++"),"+")," ")," ")</f>
        <v/>
      </c>
      <c r="AP33" s="50" t="str">
        <f>IF(ISERR(FIND(AP$4,NieStac!$S35))=FALSE,IF(ISERR(FIND(CONCATENATE(AP$4,"+"),NieStac!$S35))=FALSE,IF(ISERR(FIND(CONCATENATE(AP$4,"++"),NieStac!$S35))=FALSE,IF(ISERR(FIND(CONCATENATE(AP$4,"+++"),NieStac!$S35))=FALSE,"+++","++"),"+")," ")," ")</f>
        <v>+</v>
      </c>
      <c r="AQ33" s="50" t="str">
        <f>IF(ISERR(FIND(AQ$4,NieStac!$S35))=FALSE,IF(ISERR(FIND(CONCATENATE(AQ$4,"+"),NieStac!$S35))=FALSE,IF(ISERR(FIND(CONCATENATE(AQ$4,"++"),NieStac!$S35))=FALSE,IF(ISERR(FIND(CONCATENATE(AQ$4,"+++"),NieStac!$S35))=FALSE,"+++","++"),"+")," ")," ")</f>
        <v/>
      </c>
      <c r="AR33" s="50" t="str">
        <f>IF(ISERR(FIND(AR$4,NieStac!$S35))=FALSE,IF(ISERR(FIND(CONCATENATE(AR$4,"+"),NieStac!$S35))=FALSE,IF(ISERR(FIND(CONCATENATE(AR$4,"++"),NieStac!$S35))=FALSE,IF(ISERR(FIND(CONCATENATE(AR$4,"+++"),NieStac!$S35))=FALSE,"+++","++"),"+")," ")," ")</f>
        <v>+</v>
      </c>
      <c r="AS33" s="50" t="str">
        <f>IF(ISERR(FIND(AS$4,NieStac!$S35))=FALSE,IF(ISERR(FIND(CONCATENATE(AS$4,"+"),NieStac!$S35))=FALSE,IF(ISERR(FIND(CONCATENATE(AS$4,"++"),NieStac!$S35))=FALSE,IF(ISERR(FIND(CONCATENATE(AS$4,"+++"),NieStac!$S35))=FALSE,"+++","++"),"+")," ")," ")</f>
        <v/>
      </c>
      <c r="AT33" s="50" t="str">
        <f>IF(ISERR(FIND(AT$4,NieStac!$S35))=FALSE,IF(ISERR(FIND(CONCATENATE(AT$4,"+"),NieStac!$S35))=FALSE,IF(ISERR(FIND(CONCATENATE(AT$4,"++"),NieStac!$S35))=FALSE,IF(ISERR(FIND(CONCATENATE(AT$4,"+++"),NieStac!$S35))=FALSE,"+++","++"),"+")," ")," ")</f>
        <v/>
      </c>
      <c r="AU33" s="50" t="str">
        <f>IF(ISERR(FIND(AU$4,NieStac!$S35))=FALSE,IF(ISERR(FIND(CONCATENATE(AU$4,"+"),NieStac!$S35))=FALSE,IF(ISERR(FIND(CONCATENATE(AU$4,"++"),NieStac!$S35))=FALSE,IF(ISERR(FIND(CONCATENATE(AU$4,"+++"),NieStac!$S35))=FALSE,"+++","++"),"+")," ")," ")</f>
        <v/>
      </c>
      <c r="AV33" s="50" t="str">
        <f>IF(ISERR(FIND(AV$4,NieStac!$S35))=FALSE,IF(ISERR(FIND(CONCATENATE(AV$4,"+"),NieStac!$S35))=FALSE,IF(ISERR(FIND(CONCATENATE(AV$4,"++"),NieStac!$S35))=FALSE,IF(ISERR(FIND(CONCATENATE(AV$4,"+++"),NieStac!$S35))=FALSE,"+++","++"),"+")," ")," ")</f>
        <v/>
      </c>
      <c r="AW33" s="50" t="str">
        <f>IF(ISERR(FIND(AW$4,NieStac!$S35))=FALSE,IF(ISERR(FIND(CONCATENATE(AW$4,"+"),NieStac!$S35))=FALSE,IF(ISERR(FIND(CONCATENATE(AW$4,"++"),NieStac!$S35))=FALSE,IF(ISERR(FIND(CONCATENATE(AW$4,"+++"),NieStac!$S35))=FALSE,"+++","++"),"+")," ")," ")</f>
        <v/>
      </c>
      <c r="AX33" s="50" t="str">
        <f>IF(ISERR(FIND(AX$4,NieStac!$S35))=FALSE,IF(ISERR(FIND(CONCATENATE(AX$4,"+"),NieStac!$S35))=FALSE,IF(ISERR(FIND(CONCATENATE(AX$4,"++"),NieStac!$S35))=FALSE,IF(ISERR(FIND(CONCATENATE(AX$4,"+++"),NieStac!$S35))=FALSE,"+++","++"),"+")," ")," ")</f>
        <v/>
      </c>
      <c r="AY33" s="50" t="str">
        <f>IF(ISERR(FIND(AY$4,NieStac!$S35))=FALSE,IF(ISERR(FIND(CONCATENATE(AY$4,"+"),NieStac!$S35))=FALSE,IF(ISERR(FIND(CONCATENATE(AY$4,"++"),NieStac!$S35))=FALSE,IF(ISERR(FIND(CONCATENATE(AY$4,"+++"),NieStac!$S35))=FALSE,"+++","++"),"+")," ")," ")</f>
        <v/>
      </c>
      <c r="AZ33" s="50" t="str">
        <f>IF(ISERR(FIND(AZ$4,NieStac!$S35))=FALSE,IF(ISERR(FIND(CONCATENATE(AZ$4,"+"),NieStac!$S35))=FALSE,IF(ISERR(FIND(CONCATENATE(AZ$4,"++"),NieStac!$S35))=FALSE,IF(ISERR(FIND(CONCATENATE(AZ$4,"+++"),NieStac!$S35))=FALSE,"+++","++"),"+")," ")," ")</f>
        <v/>
      </c>
      <c r="BA33" s="50" t="str">
        <f>IF(ISERR(FIND(BA$4,NieStac!$S35))=FALSE,IF(ISERR(FIND(CONCATENATE(BA$4,"+"),NieStac!$S35))=FALSE,IF(ISERR(FIND(CONCATENATE(BA$4,"++"),NieStac!$S35))=FALSE,IF(ISERR(FIND(CONCATENATE(BA$4,"+++"),NieStac!$S35))=FALSE,"+++","++"),"+")," ")," ")</f>
        <v/>
      </c>
      <c r="BB33" s="50" t="str">
        <f>IF(ISERR(FIND(BB$4,NieStac!$S35))=FALSE,IF(ISERR(FIND(CONCATENATE(BB$4,"+"),NieStac!$S35))=FALSE,IF(ISERR(FIND(CONCATENATE(BB$4,"++"),NieStac!$S35))=FALSE,IF(ISERR(FIND(CONCATENATE(BB$4,"+++"),NieStac!$S35))=FALSE,"+++","++"),"+")," ")," ")</f>
        <v/>
      </c>
      <c r="BC33" s="50" t="str">
        <f>IF(ISERR(FIND(BC$4,NieStac!$S35))=FALSE,IF(ISERR(FIND(CONCATENATE(BC$4,"+"),NieStac!$S35))=FALSE,IF(ISERR(FIND(CONCATENATE(BC$4,"++"),NieStac!$S35))=FALSE,IF(ISERR(FIND(CONCATENATE(BC$4,"+++"),NieStac!$S35))=FALSE,"+++","++"),"+")," ")," ")</f>
        <v/>
      </c>
      <c r="BD33" s="50" t="str">
        <f>IF(ISERR(FIND(BD$4,NieStac!$S35))=FALSE,IF(ISERR(FIND(CONCATENATE(BD$4,"+"),NieStac!$S35))=FALSE,IF(ISERR(FIND(CONCATENATE(BD$4,"++"),NieStac!$S35))=FALSE,IF(ISERR(FIND(CONCATENATE(BD$4,"+++"),NieStac!$S35))=FALSE,"+++","++"),"+")," ")," ")</f>
        <v/>
      </c>
      <c r="BE33" s="50" t="str">
        <f>IF(ISERR(FIND(BE$4,NieStac!$S35))=FALSE,IF(ISERR(FIND(CONCATENATE(BE$4,"+"),NieStac!$S35))=FALSE,IF(ISERR(FIND(CONCATENATE(BE$4,"++"),NieStac!$S35))=FALSE,IF(ISERR(FIND(CONCATENATE(BE$4,"+++"),NieStac!$S35))=FALSE,"+++","++"),"+")," ")," ")</f>
        <v/>
      </c>
      <c r="BF33" s="50" t="str">
        <f>IF(ISERR(FIND(BF$4,NieStac!$S35))=FALSE,IF(ISERR(FIND(CONCATENATE(BF$4,"+"),NieStac!$S35))=FALSE,IF(ISERR(FIND(CONCATENATE(BF$4,"++"),NieStac!$S35))=FALSE,IF(ISERR(FIND(CONCATENATE(BF$4,"+++"),NieStac!$S35))=FALSE,"+++","++"),"+")," ")," ")</f>
        <v/>
      </c>
      <c r="BG33" s="50" t="str">
        <f>IF(ISERR(FIND(BG$4,NieStac!$S35))=FALSE,IF(ISERR(FIND(CONCATENATE(BG$4,"+"),NieStac!$S35))=FALSE,IF(ISERR(FIND(CONCATENATE(BG$4,"++"),NieStac!$S35))=FALSE,IF(ISERR(FIND(CONCATENATE(BG$4,"+++"),NieStac!$S35))=FALSE,"+++","++"),"+")," ")," ")</f>
        <v/>
      </c>
      <c r="BH33" s="50" t="str">
        <f>IF(ISERR(FIND(BH$4,NieStac!$S35))=FALSE,IF(ISERR(FIND(CONCATENATE(BH$4,"+"),NieStac!$S35))=FALSE,IF(ISERR(FIND(CONCATENATE(BH$4,"++"),NieStac!$S35))=FALSE,IF(ISERR(FIND(CONCATENATE(BH$4,"+++"),NieStac!$S35))=FALSE,"+++","++"),"+")," ")," ")</f>
        <v/>
      </c>
      <c r="BI33" s="50" t="str">
        <f>IF(ISERR(FIND(BI$4,NieStac!$S35))=FALSE,IF(ISERR(FIND(CONCATENATE(BI$4,"+"),NieStac!$S35))=FALSE,IF(ISERR(FIND(CONCATENATE(BI$4,"++"),NieStac!$S35))=FALSE,IF(ISERR(FIND(CONCATENATE(BI$4,"+++"),NieStac!$S35))=FALSE,"+++","++"),"+")," ")," ")</f>
        <v/>
      </c>
      <c r="BJ33" s="127" t="str">
        <f>NieStac!C35</f>
        <v>Podstawy automatyki</v>
      </c>
      <c r="BK33" s="50" t="str">
        <f>IF(ISERR(FIND(BK$4,NieStac!$T35))=FALSE,IF(ISERR(FIND(CONCATENATE(BK$4,"+"),NieStac!$T35))=FALSE,IF(ISERR(FIND(CONCATENATE(BK$4,"++"),NieStac!$T35))=FALSE,IF(ISERR(FIND(CONCATENATE(BK$4,"+++"),NieStac!$T35))=FALSE,"+++","++"),"+")," ")," ")</f>
        <v/>
      </c>
      <c r="BL33" s="50" t="str">
        <f>IF(ISERR(FIND(BL$4,NieStac!$T35))=FALSE,IF(ISERR(FIND(CONCATENATE(BL$4,"+"),NieStac!$T35))=FALSE,IF(ISERR(FIND(CONCATENATE(BL$4,"++"),NieStac!$T35))=FALSE,IF(ISERR(FIND(CONCATENATE(BL$4,"+++"),NieStac!$T35))=FALSE,"+++","++"),"+")," ")," ")</f>
        <v/>
      </c>
      <c r="BM33" s="50" t="str">
        <f>IF(ISERR(FIND(BM$4,NieStac!$T35))=FALSE,IF(ISERR(FIND(CONCATENATE(BM$4,"+"),NieStac!$T35))=FALSE,IF(ISERR(FIND(CONCATENATE(BM$4,"++"),NieStac!$T35))=FALSE,IF(ISERR(FIND(CONCATENATE(BM$4,"+++"),NieStac!$T35))=FALSE,"+++","++"),"+")," ")," ")</f>
        <v/>
      </c>
      <c r="BN33" s="50" t="str">
        <f>IF(ISERR(FIND(BN$4,NieStac!$T35))=FALSE,IF(ISERR(FIND(CONCATENATE(BN$4,"+"),NieStac!$T35))=FALSE,IF(ISERR(FIND(CONCATENATE(BN$4,"++"),NieStac!$T35))=FALSE,IF(ISERR(FIND(CONCATENATE(BN$4,"+++"),NieStac!$T35))=FALSE,"+++","++"),"+")," ")," ")</f>
        <v/>
      </c>
      <c r="BO33" s="50" t="str">
        <f>IF(ISERR(FIND(BO$4,NieStac!$T35))=FALSE,IF(ISERR(FIND(CONCATENATE(BO$4,"+"),NieStac!$T35))=FALSE,IF(ISERR(FIND(CONCATENATE(BO$4,"++"),NieStac!$T35))=FALSE,IF(ISERR(FIND(CONCATENATE(BO$4,"+++"),NieStac!$T35))=FALSE,"+++","++"),"+")," ")," ")</f>
        <v>+</v>
      </c>
      <c r="BP33" s="50" t="str">
        <f>IF(ISERR(FIND(BP$4,NieStac!$T35))=FALSE,IF(ISERR(FIND(CONCATENATE(BP$4,"+"),NieStac!$T35))=FALSE,IF(ISERR(FIND(CONCATENATE(BP$4,"++"),NieStac!$T35))=FALSE,IF(ISERR(FIND(CONCATENATE(BP$4,"+++"),NieStac!$T35))=FALSE,"+++","++"),"+")," ")," ")</f>
        <v/>
      </c>
      <c r="BQ33" s="50" t="str">
        <f>IF(ISERR(FIND(BQ$4,NieStac!$T35))=FALSE,IF(ISERR(FIND(CONCATENATE(BQ$4,"+"),NieStac!$T35))=FALSE,IF(ISERR(FIND(CONCATENATE(BQ$4,"++"),NieStac!$T35))=FALSE,IF(ISERR(FIND(CONCATENATE(BQ$4,"+++"),NieStac!$T35))=FALSE,"+++","++"),"+")," ")," ")</f>
        <v/>
      </c>
    </row>
    <row r="34" spans="1:69">
      <c r="A34" s="104" t="str">
        <f>NieStac!C36</f>
        <v>Programowanie strukturalne i obiektowe</v>
      </c>
      <c r="B34" s="50" t="str">
        <f>IF(ISERR(FIND(B$4,NieStac!$R36))=FALSE,IF(ISERR(FIND(CONCATENATE(B$4,"+"),NieStac!$R36))=FALSE,IF(ISERR(FIND(CONCATENATE(B$4,"++"),NieStac!$R36))=FALSE,IF(ISERR(FIND(CONCATENATE(B$4,"+++"),NieStac!$R36))=FALSE,"+++","++"),"+")," ")," ")</f>
        <v/>
      </c>
      <c r="C34" s="50" t="str">
        <f>IF(ISERR(FIND(C$4,NieStac!$R36))=FALSE,IF(ISERR(FIND(CONCATENATE(C$4,"+"),NieStac!$R36))=FALSE,IF(ISERR(FIND(CONCATENATE(C$4,"++"),NieStac!$R36))=FALSE,IF(ISERR(FIND(CONCATENATE(C$4,"+++"),NieStac!$R36))=FALSE,"+++","++"),"+")," ")," ")</f>
        <v/>
      </c>
      <c r="D34" s="50" t="str">
        <f>IF(ISERR(FIND(D$4,NieStac!$R36))=FALSE,IF(ISERR(FIND(CONCATENATE(D$4,"+"),NieStac!$R36))=FALSE,IF(ISERR(FIND(CONCATENATE(D$4,"++"),NieStac!$R36))=FALSE,IF(ISERR(FIND(CONCATENATE(D$4,"+++"),NieStac!$R36))=FALSE,"+++","++"),"+")," ")," ")</f>
        <v/>
      </c>
      <c r="E34" s="50" t="str">
        <f>IF(ISERR(FIND(E$4,NieStac!$R36))=FALSE,IF(ISERR(FIND(CONCATENATE(E$4,"+"),NieStac!$R36))=FALSE,IF(ISERR(FIND(CONCATENATE(E$4,"++"),NieStac!$R36))=FALSE,IF(ISERR(FIND(CONCATENATE(E$4,"+++"),NieStac!$R36))=FALSE,"+++","++"),"+")," ")," ")</f>
        <v/>
      </c>
      <c r="F34" s="50" t="str">
        <f>IF(ISERR(FIND(F$4,NieStac!$R36))=FALSE,IF(ISERR(FIND(CONCATENATE(F$4,"+"),NieStac!$R36))=FALSE,IF(ISERR(FIND(CONCATENATE(F$4,"++"),NieStac!$R36))=FALSE,IF(ISERR(FIND(CONCATENATE(F$4,"+++"),NieStac!$R36))=FALSE,"+++","++"),"+")," ")," ")</f>
        <v/>
      </c>
      <c r="G34" s="50" t="str">
        <f>IF(ISERR(FIND(G$4,NieStac!$R36))=FALSE,IF(ISERR(FIND(CONCATENATE(G$4,"+"),NieStac!$R36))=FALSE,IF(ISERR(FIND(CONCATENATE(G$4,"++"),NieStac!$R36))=FALSE,IF(ISERR(FIND(CONCATENATE(G$4,"+++"),NieStac!$R36))=FALSE,"+++","++"),"+")," ")," ")</f>
        <v/>
      </c>
      <c r="H34" s="50" t="str">
        <f>IF(ISERR(FIND(H$4,NieStac!$R36))=FALSE,IF(ISERR(FIND(CONCATENATE(H$4,"+"),NieStac!$R36))=FALSE,IF(ISERR(FIND(CONCATENATE(H$4,"++"),NieStac!$R36))=FALSE,IF(ISERR(FIND(CONCATENATE(H$4,"+++"),NieStac!$R36))=FALSE,"+++","++"),"+")," ")," ")</f>
        <v/>
      </c>
      <c r="I34" s="50" t="str">
        <f>IF(ISERR(FIND(I$4,NieStac!$R36))=FALSE,IF(ISERR(FIND(CONCATENATE(I$4,"+"),NieStac!$R36))=FALSE,IF(ISERR(FIND(CONCATENATE(I$4,"++"),NieStac!$R36))=FALSE,IF(ISERR(FIND(CONCATENATE(I$4,"+++"),NieStac!$R36))=FALSE,"+++","++"),"+")," ")," ")</f>
        <v>+++</v>
      </c>
      <c r="J34" s="50" t="str">
        <f>IF(ISERR(FIND(J$4,NieStac!$R36))=FALSE,IF(ISERR(FIND(CONCATENATE(J$4,"+"),NieStac!$R36))=FALSE,IF(ISERR(FIND(CONCATENATE(J$4,"++"),NieStac!$R36))=FALSE,IF(ISERR(FIND(CONCATENATE(J$4,"+++"),NieStac!$R36))=FALSE,"+++","++"),"+")," ")," ")</f>
        <v/>
      </c>
      <c r="K34" s="50" t="str">
        <f>IF(ISERR(FIND(K$4,NieStac!$R36))=FALSE,IF(ISERR(FIND(CONCATENATE(K$4,"+"),NieStac!$R36))=FALSE,IF(ISERR(FIND(CONCATENATE(K$4,"++"),NieStac!$R36))=FALSE,IF(ISERR(FIND(CONCATENATE(K$4,"+++"),NieStac!$R36))=FALSE,"+++","++"),"+")," ")," ")</f>
        <v/>
      </c>
      <c r="L34" s="50" t="str">
        <f>IF(ISERR(FIND(L$4,NieStac!$R36))=FALSE,IF(ISERR(FIND(CONCATENATE(L$4,"+"),NieStac!$R36))=FALSE,IF(ISERR(FIND(CONCATENATE(L$4,"++"),NieStac!$R36))=FALSE,IF(ISERR(FIND(CONCATENATE(L$4,"+++"),NieStac!$R36))=FALSE,"+++","++"),"+")," ")," ")</f>
        <v/>
      </c>
      <c r="M34" s="50" t="str">
        <f>IF(ISERR(FIND(M$4,NieStac!$R36))=FALSE,IF(ISERR(FIND(CONCATENATE(M$4,"+"),NieStac!$R36))=FALSE,IF(ISERR(FIND(CONCATENATE(M$4,"++"),NieStac!$R36))=FALSE,IF(ISERR(FIND(CONCATENATE(M$4,"+++"),NieStac!$R36))=FALSE,"+++","++"),"+")," ")," ")</f>
        <v/>
      </c>
      <c r="N34" s="50" t="str">
        <f>IF(ISERR(FIND(N$4,NieStac!$R36))=FALSE,IF(ISERR(FIND(CONCATENATE(N$4,"+"),NieStac!$R36))=FALSE,IF(ISERR(FIND(CONCATENATE(N$4,"++"),NieStac!$R36))=FALSE,IF(ISERR(FIND(CONCATENATE(N$4,"+++"),NieStac!$R36))=FALSE,"+++","++"),"+")," ")," ")</f>
        <v/>
      </c>
      <c r="O34" s="50" t="str">
        <f>IF(ISERR(FIND(O$4,NieStac!$R36))=FALSE,IF(ISERR(FIND(CONCATENATE(O$4,"+"),NieStac!$R36))=FALSE,IF(ISERR(FIND(CONCATENATE(O$4,"++"),NieStac!$R36))=FALSE,IF(ISERR(FIND(CONCATENATE(O$4,"+++"),NieStac!$R36))=FALSE,"+++","++"),"+")," ")," ")</f>
        <v/>
      </c>
      <c r="P34" s="50" t="str">
        <f>IF(ISERR(FIND(P$4,NieStac!$R36))=FALSE,IF(ISERR(FIND(CONCATENATE(P$4,"+"),NieStac!$R36))=FALSE,IF(ISERR(FIND(CONCATENATE(P$4,"++"),NieStac!$R36))=FALSE,IF(ISERR(FIND(CONCATENATE(P$4,"+++"),NieStac!$R36))=FALSE,"+++","++"),"+")," ")," ")</f>
        <v/>
      </c>
      <c r="Q34" s="50" t="str">
        <f>IF(ISERR(FIND(Q$4,NieStac!$R36))=FALSE,IF(ISERR(FIND(CONCATENATE(Q$4,"+"),NieStac!$R36))=FALSE,IF(ISERR(FIND(CONCATENATE(Q$4,"++"),NieStac!$R36))=FALSE,IF(ISERR(FIND(CONCATENATE(Q$4,"+++"),NieStac!$R36))=FALSE,"+++","++"),"+")," ")," ")</f>
        <v/>
      </c>
      <c r="R34" s="50" t="str">
        <f>IF(ISERR(FIND(R$4,NieStac!$R36))=FALSE,IF(ISERR(FIND(CONCATENATE(R$4,"+"),NieStac!$R36))=FALSE,IF(ISERR(FIND(CONCATENATE(R$4,"++"),NieStac!$R36))=FALSE,IF(ISERR(FIND(CONCATENATE(R$4,"+++"),NieStac!$R36))=FALSE,"+++","++"),"+")," ")," ")</f>
        <v/>
      </c>
      <c r="S34" s="50" t="str">
        <f>IF(ISERR(FIND(S$4,NieStac!$R36))=FALSE,IF(ISERR(FIND(CONCATENATE(S$4,"+"),NieStac!$R36))=FALSE,IF(ISERR(FIND(CONCATENATE(S$4,"++"),NieStac!$R36))=FALSE,IF(ISERR(FIND(CONCATENATE(S$4,"+++"),NieStac!$R36))=FALSE,"+++","++"),"+")," ")," ")</f>
        <v/>
      </c>
      <c r="T34" s="50" t="str">
        <f>IF(ISERR(FIND(T$4,NieStac!$R36))=FALSE,IF(ISERR(FIND(CONCATENATE(T$4,"+"),NieStac!$R36))=FALSE,IF(ISERR(FIND(CONCATENATE(T$4,"++"),NieStac!$R36))=FALSE,IF(ISERR(FIND(CONCATENATE(T$4,"+++"),NieStac!$R36))=FALSE,"+++","++"),"+")," ")," ")</f>
        <v/>
      </c>
      <c r="U34" s="50" t="str">
        <f>IF(ISERR(FIND(U$4,NieStac!$R36))=FALSE,IF(ISERR(FIND(CONCATENATE(U$4,"+"),NieStac!$R36))=FALSE,IF(ISERR(FIND(CONCATENATE(U$4,"++"),NieStac!$R36))=FALSE,IF(ISERR(FIND(CONCATENATE(U$4,"+++"),NieStac!$R36))=FALSE,"+++","++"),"+")," ")," ")</f>
        <v/>
      </c>
      <c r="V34" s="50" t="str">
        <f>IF(ISERR(FIND(V$4,NieStac!$R36))=FALSE,IF(ISERR(FIND(CONCATENATE(V$4,"+"),NieStac!$R36))=FALSE,IF(ISERR(FIND(CONCATENATE(V$4,"++"),NieStac!$R36))=FALSE,IF(ISERR(FIND(CONCATENATE(V$4,"+++"),NieStac!$R36))=FALSE,"+++","++"),"+")," ")," ")</f>
        <v/>
      </c>
      <c r="W34" s="50" t="str">
        <f>IF(ISERR(FIND(W$4,NieStac!$R36))=FALSE,IF(ISERR(FIND(CONCATENATE(W$4,"+"),NieStac!$R36))=FALSE,IF(ISERR(FIND(CONCATENATE(W$4,"++"),NieStac!$R36))=FALSE,IF(ISERR(FIND(CONCATENATE(W$4,"+++"),NieStac!$R36))=FALSE,"+++","++"),"+")," ")," ")</f>
        <v/>
      </c>
      <c r="X34" s="50" t="str">
        <f>IF(ISERR(FIND(X$4,NieStac!$R36))=FALSE,IF(ISERR(FIND(CONCATENATE(X$4,"+"),NieStac!$R36))=FALSE,IF(ISERR(FIND(CONCATENATE(X$4,"++"),NieStac!$R36))=FALSE,IF(ISERR(FIND(CONCATENATE(X$4,"+++"),NieStac!$R36))=FALSE,"+++","++"),"+")," ")," ")</f>
        <v/>
      </c>
      <c r="Y34" s="50" t="str">
        <f>IF(ISERR(FIND(Y$4,NieStac!$R36))=FALSE,IF(ISERR(FIND(CONCATENATE(Y$4,"+"),NieStac!$R36))=FALSE,IF(ISERR(FIND(CONCATENATE(Y$4,"++"),NieStac!$R36))=FALSE,IF(ISERR(FIND(CONCATENATE(Y$4,"+++"),NieStac!$R36))=FALSE,"+++","++"),"+")," ")," ")</f>
        <v/>
      </c>
      <c r="Z34" s="50" t="str">
        <f>IF(ISERR(FIND(Z$4,NieStac!$R36))=FALSE,IF(ISERR(FIND(CONCATENATE(Z$4,"+"),NieStac!$R36))=FALSE,IF(ISERR(FIND(CONCATENATE(Z$4,"++"),NieStac!$R36))=FALSE,IF(ISERR(FIND(CONCATENATE(Z$4,"+++"),NieStac!$R36))=FALSE,"+++","++"),"+")," ")," ")</f>
        <v/>
      </c>
      <c r="AA34" s="50" t="str">
        <f>IF(ISERR(FIND(AA$4,NieStac!$R36))=FALSE,IF(ISERR(FIND(CONCATENATE(AA$4,"+"),NieStac!$R36))=FALSE,IF(ISERR(FIND(CONCATENATE(AA$4,"++"),NieStac!$R36))=FALSE,IF(ISERR(FIND(CONCATENATE(AA$4,"+++"),NieStac!$R36))=FALSE,"+++","++"),"+")," ")," ")</f>
        <v/>
      </c>
      <c r="AB34" s="50" t="str">
        <f>IF(ISERR(FIND(AB$4,NieStac!$R36))=FALSE,IF(ISERR(FIND(CONCATENATE(AB$4,"+"),NieStac!$R36))=FALSE,IF(ISERR(FIND(CONCATENATE(AB$4,"++"),NieStac!$R36))=FALSE,IF(ISERR(FIND(CONCATENATE(AB$4,"+++"),NieStac!$R36))=FALSE,"+++","++"),"+")," ")," ")</f>
        <v/>
      </c>
      <c r="AC34" s="50" t="str">
        <f>IF(ISERR(FIND(AC$4,NieStac!$R36))=FALSE,IF(ISERR(FIND(CONCATENATE(AC$4,"+"),NieStac!$R36))=FALSE,IF(ISERR(FIND(CONCATENATE(AC$4,"++"),NieStac!$R36))=FALSE,IF(ISERR(FIND(CONCATENATE(AC$4,"+++"),NieStac!$R36))=FALSE,"+++","++"),"+")," ")," ")</f>
        <v/>
      </c>
      <c r="AD34" s="127" t="str">
        <f>NieStac!C36</f>
        <v>Programowanie strukturalne i obiektowe</v>
      </c>
      <c r="AE34" s="50" t="str">
        <f>IF(ISERR(FIND(AE$4,NieStac!$S36))=FALSE,IF(ISERR(FIND(CONCATENATE(AE$4,"+"),NieStac!$S36))=FALSE,IF(ISERR(FIND(CONCATENATE(AE$4,"++"),NieStac!$S36))=FALSE,IF(ISERR(FIND(CONCATENATE(AE$4,"+++"),NieStac!$S36))=FALSE,"+++","++"),"+")," ")," ")</f>
        <v/>
      </c>
      <c r="AF34" s="50" t="str">
        <f>IF(ISERR(FIND(AF$4,NieStac!$S36))=FALSE,IF(ISERR(FIND(CONCATENATE(AF$4,"+"),NieStac!$S36))=FALSE,IF(ISERR(FIND(CONCATENATE(AF$4,"++"),NieStac!$S36))=FALSE,IF(ISERR(FIND(CONCATENATE(AF$4,"+++"),NieStac!$S36))=FALSE,"+++","++"),"+")," ")," ")</f>
        <v/>
      </c>
      <c r="AG34" s="50" t="str">
        <f>IF(ISERR(FIND(AG$4,NieStac!$S36))=FALSE,IF(ISERR(FIND(CONCATENATE(AG$4,"+"),NieStac!$S36))=FALSE,IF(ISERR(FIND(CONCATENATE(AG$4,"++"),NieStac!$S36))=FALSE,IF(ISERR(FIND(CONCATENATE(AG$4,"+++"),NieStac!$S36))=FALSE,"+++","++"),"+")," ")," ")</f>
        <v/>
      </c>
      <c r="AH34" s="50" t="str">
        <f>IF(ISERR(FIND(AH$4,NieStac!$S36))=FALSE,IF(ISERR(FIND(CONCATENATE(AH$4,"+"),NieStac!$S36))=FALSE,IF(ISERR(FIND(CONCATENATE(AH$4,"++"),NieStac!$S36))=FALSE,IF(ISERR(FIND(CONCATENATE(AH$4,"+++"),NieStac!$S36))=FALSE,"+++","++"),"+")," ")," ")</f>
        <v/>
      </c>
      <c r="AI34" s="50" t="str">
        <f>IF(ISERR(FIND(AI$4,NieStac!$S36))=FALSE,IF(ISERR(FIND(CONCATENATE(AI$4,"+"),NieStac!$S36))=FALSE,IF(ISERR(FIND(CONCATENATE(AI$4,"++"),NieStac!$S36))=FALSE,IF(ISERR(FIND(CONCATENATE(AI$4,"+++"),NieStac!$S36))=FALSE,"+++","++"),"+")," ")," ")</f>
        <v/>
      </c>
      <c r="AJ34" s="50" t="str">
        <f>IF(ISERR(FIND(AJ$4,NieStac!$S36))=FALSE,IF(ISERR(FIND(CONCATENATE(AJ$4,"+"),NieStac!$S36))=FALSE,IF(ISERR(FIND(CONCATENATE(AJ$4,"++"),NieStac!$S36))=FALSE,IF(ISERR(FIND(CONCATENATE(AJ$4,"+++"),NieStac!$S36))=FALSE,"+++","++"),"+")," ")," ")</f>
        <v/>
      </c>
      <c r="AK34" s="50" t="str">
        <f>IF(ISERR(FIND(AK$4,NieStac!$S36))=FALSE,IF(ISERR(FIND(CONCATENATE(AK$4,"+"),NieStac!$S36))=FALSE,IF(ISERR(FIND(CONCATENATE(AK$4,"++"),NieStac!$S36))=FALSE,IF(ISERR(FIND(CONCATENATE(AK$4,"+++"),NieStac!$S36))=FALSE,"+++","++"),"+")," ")," ")</f>
        <v/>
      </c>
      <c r="AL34" s="50" t="str">
        <f>IF(ISERR(FIND(AL$4,NieStac!$S36))=FALSE,IF(ISERR(FIND(CONCATENATE(AL$4,"+"),NieStac!$S36))=FALSE,IF(ISERR(FIND(CONCATENATE(AL$4,"++"),NieStac!$S36))=FALSE,IF(ISERR(FIND(CONCATENATE(AL$4,"+++"),NieStac!$S36))=FALSE,"+++","++"),"+")," ")," ")</f>
        <v/>
      </c>
      <c r="AM34" s="50" t="str">
        <f>IF(ISERR(FIND(AM$4,NieStac!$S36))=FALSE,IF(ISERR(FIND(CONCATENATE(AM$4,"+"),NieStac!$S36))=FALSE,IF(ISERR(FIND(CONCATENATE(AM$4,"++"),NieStac!$S36))=FALSE,IF(ISERR(FIND(CONCATENATE(AM$4,"+++"),NieStac!$S36))=FALSE,"+++","++"),"+")," ")," ")</f>
        <v/>
      </c>
      <c r="AN34" s="50" t="str">
        <f>IF(ISERR(FIND(AN$4,NieStac!$S36))=FALSE,IF(ISERR(FIND(CONCATENATE(AN$4,"+"),NieStac!$S36))=FALSE,IF(ISERR(FIND(CONCATENATE(AN$4,"++"),NieStac!$S36))=FALSE,IF(ISERR(FIND(CONCATENATE(AN$4,"+++"),NieStac!$S36))=FALSE,"+++","++"),"+")," ")," ")</f>
        <v/>
      </c>
      <c r="AO34" s="50" t="str">
        <f>IF(ISERR(FIND(AO$4,NieStac!$S36))=FALSE,IF(ISERR(FIND(CONCATENATE(AO$4,"+"),NieStac!$S36))=FALSE,IF(ISERR(FIND(CONCATENATE(AO$4,"++"),NieStac!$S36))=FALSE,IF(ISERR(FIND(CONCATENATE(AO$4,"+++"),NieStac!$S36))=FALSE,"+++","++"),"+")," ")," ")</f>
        <v/>
      </c>
      <c r="AP34" s="50" t="str">
        <f>IF(ISERR(FIND(AP$4,NieStac!$S36))=FALSE,IF(ISERR(FIND(CONCATENATE(AP$4,"+"),NieStac!$S36))=FALSE,IF(ISERR(FIND(CONCATENATE(AP$4,"++"),NieStac!$S36))=FALSE,IF(ISERR(FIND(CONCATENATE(AP$4,"+++"),NieStac!$S36))=FALSE,"+++","++"),"+")," ")," ")</f>
        <v/>
      </c>
      <c r="AQ34" s="50" t="str">
        <f>IF(ISERR(FIND(AQ$4,NieStac!$S36))=FALSE,IF(ISERR(FIND(CONCATENATE(AQ$4,"+"),NieStac!$S36))=FALSE,IF(ISERR(FIND(CONCATENATE(AQ$4,"++"),NieStac!$S36))=FALSE,IF(ISERR(FIND(CONCATENATE(AQ$4,"+++"),NieStac!$S36))=FALSE,"+++","++"),"+")," ")," ")</f>
        <v/>
      </c>
      <c r="AR34" s="50" t="str">
        <f>IF(ISERR(FIND(AR$4,NieStac!$S36))=FALSE,IF(ISERR(FIND(CONCATENATE(AR$4,"+"),NieStac!$S36))=FALSE,IF(ISERR(FIND(CONCATENATE(AR$4,"++"),NieStac!$S36))=FALSE,IF(ISERR(FIND(CONCATENATE(AR$4,"+++"),NieStac!$S36))=FALSE,"+++","++"),"+")," ")," ")</f>
        <v/>
      </c>
      <c r="AS34" s="50" t="str">
        <f>IF(ISERR(FIND(AS$4,NieStac!$S36))=FALSE,IF(ISERR(FIND(CONCATENATE(AS$4,"+"),NieStac!$S36))=FALSE,IF(ISERR(FIND(CONCATENATE(AS$4,"++"),NieStac!$S36))=FALSE,IF(ISERR(FIND(CONCATENATE(AS$4,"+++"),NieStac!$S36))=FALSE,"+++","++"),"+")," ")," ")</f>
        <v/>
      </c>
      <c r="AT34" s="50" t="str">
        <f>IF(ISERR(FIND(AT$4,NieStac!$S36))=FALSE,IF(ISERR(FIND(CONCATENATE(AT$4,"+"),NieStac!$S36))=FALSE,IF(ISERR(FIND(CONCATENATE(AT$4,"++"),NieStac!$S36))=FALSE,IF(ISERR(FIND(CONCATENATE(AT$4,"+++"),NieStac!$S36))=FALSE,"+++","++"),"+")," ")," ")</f>
        <v/>
      </c>
      <c r="AU34" s="50" t="str">
        <f>IF(ISERR(FIND(AU$4,NieStac!$S36))=FALSE,IF(ISERR(FIND(CONCATENATE(AU$4,"+"),NieStac!$S36))=FALSE,IF(ISERR(FIND(CONCATENATE(AU$4,"++"),NieStac!$S36))=FALSE,IF(ISERR(FIND(CONCATENATE(AU$4,"+++"),NieStac!$S36))=FALSE,"+++","++"),"+")," ")," ")</f>
        <v/>
      </c>
      <c r="AV34" s="50" t="str">
        <f>IF(ISERR(FIND(AV$4,NieStac!$S36))=FALSE,IF(ISERR(FIND(CONCATENATE(AV$4,"+"),NieStac!$S36))=FALSE,IF(ISERR(FIND(CONCATENATE(AV$4,"++"),NieStac!$S36))=FALSE,IF(ISERR(FIND(CONCATENATE(AV$4,"+++"),NieStac!$S36))=FALSE,"+++","++"),"+")," ")," ")</f>
        <v/>
      </c>
      <c r="AW34" s="50" t="str">
        <f>IF(ISERR(FIND(AW$4,NieStac!$S36))=FALSE,IF(ISERR(FIND(CONCATENATE(AW$4,"+"),NieStac!$S36))=FALSE,IF(ISERR(FIND(CONCATENATE(AW$4,"++"),NieStac!$S36))=FALSE,IF(ISERR(FIND(CONCATENATE(AW$4,"+++"),NieStac!$S36))=FALSE,"+++","++"),"+")," ")," ")</f>
        <v/>
      </c>
      <c r="AX34" s="50" t="str">
        <f>IF(ISERR(FIND(AX$4,NieStac!$S36))=FALSE,IF(ISERR(FIND(CONCATENATE(AX$4,"+"),NieStac!$S36))=FALSE,IF(ISERR(FIND(CONCATENATE(AX$4,"++"),NieStac!$S36))=FALSE,IF(ISERR(FIND(CONCATENATE(AX$4,"+++"),NieStac!$S36))=FALSE,"+++","++"),"+")," ")," ")</f>
        <v/>
      </c>
      <c r="AY34" s="50" t="str">
        <f>IF(ISERR(FIND(AY$4,NieStac!$S36))=FALSE,IF(ISERR(FIND(CONCATENATE(AY$4,"+"),NieStac!$S36))=FALSE,IF(ISERR(FIND(CONCATENATE(AY$4,"++"),NieStac!$S36))=FALSE,IF(ISERR(FIND(CONCATENATE(AY$4,"+++"),NieStac!$S36))=FALSE,"+++","++"),"+")," ")," ")</f>
        <v/>
      </c>
      <c r="AZ34" s="50" t="str">
        <f>IF(ISERR(FIND(AZ$4,NieStac!$S36))=FALSE,IF(ISERR(FIND(CONCATENATE(AZ$4,"+"),NieStac!$S36))=FALSE,IF(ISERR(FIND(CONCATENATE(AZ$4,"++"),NieStac!$S36))=FALSE,IF(ISERR(FIND(CONCATENATE(AZ$4,"+++"),NieStac!$S36))=FALSE,"+++","++"),"+")," ")," ")</f>
        <v/>
      </c>
      <c r="BA34" s="50" t="str">
        <f>IF(ISERR(FIND(BA$4,NieStac!$S36))=FALSE,IF(ISERR(FIND(CONCATENATE(BA$4,"+"),NieStac!$S36))=FALSE,IF(ISERR(FIND(CONCATENATE(BA$4,"++"),NieStac!$S36))=FALSE,IF(ISERR(FIND(CONCATENATE(BA$4,"+++"),NieStac!$S36))=FALSE,"+++","++"),"+")," ")," ")</f>
        <v/>
      </c>
      <c r="BB34" s="50" t="str">
        <f>IF(ISERR(FIND(BB$4,NieStac!$S36))=FALSE,IF(ISERR(FIND(CONCATENATE(BB$4,"+"),NieStac!$S36))=FALSE,IF(ISERR(FIND(CONCATENATE(BB$4,"++"),NieStac!$S36))=FALSE,IF(ISERR(FIND(CONCATENATE(BB$4,"+++"),NieStac!$S36))=FALSE,"+++","++"),"+")," ")," ")</f>
        <v/>
      </c>
      <c r="BC34" s="50" t="str">
        <f>IF(ISERR(FIND(BC$4,NieStac!$S36))=FALSE,IF(ISERR(FIND(CONCATENATE(BC$4,"+"),NieStac!$S36))=FALSE,IF(ISERR(FIND(CONCATENATE(BC$4,"++"),NieStac!$S36))=FALSE,IF(ISERR(FIND(CONCATENATE(BC$4,"+++"),NieStac!$S36))=FALSE,"+++","++"),"+")," ")," ")</f>
        <v/>
      </c>
      <c r="BD34" s="50" t="str">
        <f>IF(ISERR(FIND(BD$4,NieStac!$S36))=FALSE,IF(ISERR(FIND(CONCATENATE(BD$4,"+"),NieStac!$S36))=FALSE,IF(ISERR(FIND(CONCATENATE(BD$4,"++"),NieStac!$S36))=FALSE,IF(ISERR(FIND(CONCATENATE(BD$4,"+++"),NieStac!$S36))=FALSE,"+++","++"),"+")," ")," ")</f>
        <v>+++</v>
      </c>
      <c r="BE34" s="50" t="str">
        <f>IF(ISERR(FIND(BE$4,NieStac!$S36))=FALSE,IF(ISERR(FIND(CONCATENATE(BE$4,"+"),NieStac!$S36))=FALSE,IF(ISERR(FIND(CONCATENATE(BE$4,"++"),NieStac!$S36))=FALSE,IF(ISERR(FIND(CONCATENATE(BE$4,"+++"),NieStac!$S36))=FALSE,"+++","++"),"+")," ")," ")</f>
        <v/>
      </c>
      <c r="BF34" s="50" t="str">
        <f>IF(ISERR(FIND(BF$4,NieStac!$S36))=FALSE,IF(ISERR(FIND(CONCATENATE(BF$4,"+"),NieStac!$S36))=FALSE,IF(ISERR(FIND(CONCATENATE(BF$4,"++"),NieStac!$S36))=FALSE,IF(ISERR(FIND(CONCATENATE(BF$4,"+++"),NieStac!$S36))=FALSE,"+++","++"),"+")," ")," ")</f>
        <v/>
      </c>
      <c r="BG34" s="50" t="str">
        <f>IF(ISERR(FIND(BG$4,NieStac!$S36))=FALSE,IF(ISERR(FIND(CONCATENATE(BG$4,"+"),NieStac!$S36))=FALSE,IF(ISERR(FIND(CONCATENATE(BG$4,"++"),NieStac!$S36))=FALSE,IF(ISERR(FIND(CONCATENATE(BG$4,"+++"),NieStac!$S36))=FALSE,"+++","++"),"+")," ")," ")</f>
        <v/>
      </c>
      <c r="BH34" s="50" t="str">
        <f>IF(ISERR(FIND(BH$4,NieStac!$S36))=FALSE,IF(ISERR(FIND(CONCATENATE(BH$4,"+"),NieStac!$S36))=FALSE,IF(ISERR(FIND(CONCATENATE(BH$4,"++"),NieStac!$S36))=FALSE,IF(ISERR(FIND(CONCATENATE(BH$4,"+++"),NieStac!$S36))=FALSE,"+++","++"),"+")," ")," ")</f>
        <v/>
      </c>
      <c r="BI34" s="50" t="str">
        <f>IF(ISERR(FIND(BI$4,NieStac!$S36))=FALSE,IF(ISERR(FIND(CONCATENATE(BI$4,"+"),NieStac!$S36))=FALSE,IF(ISERR(FIND(CONCATENATE(BI$4,"++"),NieStac!$S36))=FALSE,IF(ISERR(FIND(CONCATENATE(BI$4,"+++"),NieStac!$S36))=FALSE,"+++","++"),"+")," ")," ")</f>
        <v/>
      </c>
      <c r="BJ34" s="127" t="str">
        <f>NieStac!C36</f>
        <v>Programowanie strukturalne i obiektowe</v>
      </c>
      <c r="BK34" s="50" t="str">
        <f>IF(ISERR(FIND(BK$4,NieStac!$T36))=FALSE,IF(ISERR(FIND(CONCATENATE(BK$4,"+"),NieStac!$T36))=FALSE,IF(ISERR(FIND(CONCATENATE(BK$4,"++"),NieStac!$T36))=FALSE,IF(ISERR(FIND(CONCATENATE(BK$4,"+++"),NieStac!$T36))=FALSE,"+++","++"),"+")," ")," ")</f>
        <v>+</v>
      </c>
      <c r="BL34" s="50" t="str">
        <f>IF(ISERR(FIND(BL$4,NieStac!$T36))=FALSE,IF(ISERR(FIND(CONCATENATE(BL$4,"+"),NieStac!$T36))=FALSE,IF(ISERR(FIND(CONCATENATE(BL$4,"++"),NieStac!$T36))=FALSE,IF(ISERR(FIND(CONCATENATE(BL$4,"+++"),NieStac!$T36))=FALSE,"+++","++"),"+")," ")," ")</f>
        <v/>
      </c>
      <c r="BM34" s="50" t="str">
        <f>IF(ISERR(FIND(BM$4,NieStac!$T36))=FALSE,IF(ISERR(FIND(CONCATENATE(BM$4,"+"),NieStac!$T36))=FALSE,IF(ISERR(FIND(CONCATENATE(BM$4,"++"),NieStac!$T36))=FALSE,IF(ISERR(FIND(CONCATENATE(BM$4,"+++"),NieStac!$T36))=FALSE,"+++","++"),"+")," ")," ")</f>
        <v/>
      </c>
      <c r="BN34" s="50" t="str">
        <f>IF(ISERR(FIND(BN$4,NieStac!$T36))=FALSE,IF(ISERR(FIND(CONCATENATE(BN$4,"+"),NieStac!$T36))=FALSE,IF(ISERR(FIND(CONCATENATE(BN$4,"++"),NieStac!$T36))=FALSE,IF(ISERR(FIND(CONCATENATE(BN$4,"+++"),NieStac!$T36))=FALSE,"+++","++"),"+")," ")," ")</f>
        <v/>
      </c>
      <c r="BO34" s="50" t="str">
        <f>IF(ISERR(FIND(BO$4,NieStac!$T36))=FALSE,IF(ISERR(FIND(CONCATENATE(BO$4,"+"),NieStac!$T36))=FALSE,IF(ISERR(FIND(CONCATENATE(BO$4,"++"),NieStac!$T36))=FALSE,IF(ISERR(FIND(CONCATENATE(BO$4,"+++"),NieStac!$T36))=FALSE,"+++","++"),"+")," ")," ")</f>
        <v/>
      </c>
      <c r="BP34" s="50" t="str">
        <f>IF(ISERR(FIND(BP$4,NieStac!$T36))=FALSE,IF(ISERR(FIND(CONCATENATE(BP$4,"+"),NieStac!$T36))=FALSE,IF(ISERR(FIND(CONCATENATE(BP$4,"++"),NieStac!$T36))=FALSE,IF(ISERR(FIND(CONCATENATE(BP$4,"+++"),NieStac!$T36))=FALSE,"+++","++"),"+")," ")," ")</f>
        <v/>
      </c>
      <c r="BQ34" s="50" t="str">
        <f>IF(ISERR(FIND(BQ$4,NieStac!$T36))=FALSE,IF(ISERR(FIND(CONCATENATE(BQ$4,"+"),NieStac!$T36))=FALSE,IF(ISERR(FIND(CONCATENATE(BQ$4,"++"),NieStac!$T36))=FALSE,IF(ISERR(FIND(CONCATENATE(BQ$4,"+++"),NieStac!$T36))=FALSE,"+++","++"),"+")," ")," ")</f>
        <v/>
      </c>
    </row>
    <row r="35" spans="1:69">
      <c r="A35" s="104" t="str">
        <f>NieStac!C37</f>
        <v>Teoria i przetwarzanie sygnałów</v>
      </c>
      <c r="B35" s="50" t="str">
        <f>IF(ISERR(FIND(B$4,NieStac!$R37))=FALSE,IF(ISERR(FIND(CONCATENATE(B$4,"+"),NieStac!$R37))=FALSE,IF(ISERR(FIND(CONCATENATE(B$4,"++"),NieStac!$R37))=FALSE,IF(ISERR(FIND(CONCATENATE(B$4,"+++"),NieStac!$R37))=FALSE,"+++","++"),"+")," ")," ")</f>
        <v>+</v>
      </c>
      <c r="C35" s="50" t="str">
        <f>IF(ISERR(FIND(C$4,NieStac!$R37))=FALSE,IF(ISERR(FIND(CONCATENATE(C$4,"+"),NieStac!$R37))=FALSE,IF(ISERR(FIND(CONCATENATE(C$4,"++"),NieStac!$R37))=FALSE,IF(ISERR(FIND(CONCATENATE(C$4,"+++"),NieStac!$R37))=FALSE,"+++","++"),"+")," ")," ")</f>
        <v/>
      </c>
      <c r="D35" s="50" t="str">
        <f>IF(ISERR(FIND(D$4,NieStac!$R37))=FALSE,IF(ISERR(FIND(CONCATENATE(D$4,"+"),NieStac!$R37))=FALSE,IF(ISERR(FIND(CONCATENATE(D$4,"++"),NieStac!$R37))=FALSE,IF(ISERR(FIND(CONCATENATE(D$4,"+++"),NieStac!$R37))=FALSE,"+++","++"),"+")," ")," ")</f>
        <v/>
      </c>
      <c r="E35" s="50" t="str">
        <f>IF(ISERR(FIND(E$4,NieStac!$R37))=FALSE,IF(ISERR(FIND(CONCATENATE(E$4,"+"),NieStac!$R37))=FALSE,IF(ISERR(FIND(CONCATENATE(E$4,"++"),NieStac!$R37))=FALSE,IF(ISERR(FIND(CONCATENATE(E$4,"+++"),NieStac!$R37))=FALSE,"+++","++"),"+")," ")," ")</f>
        <v/>
      </c>
      <c r="F35" s="50" t="str">
        <f>IF(ISERR(FIND(F$4,NieStac!$R37))=FALSE,IF(ISERR(FIND(CONCATENATE(F$4,"+"),NieStac!$R37))=FALSE,IF(ISERR(FIND(CONCATENATE(F$4,"++"),NieStac!$R37))=FALSE,IF(ISERR(FIND(CONCATENATE(F$4,"+++"),NieStac!$R37))=FALSE,"+++","++"),"+")," ")," ")</f>
        <v>+++</v>
      </c>
      <c r="G35" s="50" t="str">
        <f>IF(ISERR(FIND(G$4,NieStac!$R37))=FALSE,IF(ISERR(FIND(CONCATENATE(G$4,"+"),NieStac!$R37))=FALSE,IF(ISERR(FIND(CONCATENATE(G$4,"++"),NieStac!$R37))=FALSE,IF(ISERR(FIND(CONCATENATE(G$4,"+++"),NieStac!$R37))=FALSE,"+++","++"),"+")," ")," ")</f>
        <v/>
      </c>
      <c r="H35" s="50" t="str">
        <f>IF(ISERR(FIND(H$4,NieStac!$R37))=FALSE,IF(ISERR(FIND(CONCATENATE(H$4,"+"),NieStac!$R37))=FALSE,IF(ISERR(FIND(CONCATENATE(H$4,"++"),NieStac!$R37))=FALSE,IF(ISERR(FIND(CONCATENATE(H$4,"+++"),NieStac!$R37))=FALSE,"+++","++"),"+")," ")," ")</f>
        <v/>
      </c>
      <c r="I35" s="50" t="str">
        <f>IF(ISERR(FIND(I$4,NieStac!$R37))=FALSE,IF(ISERR(FIND(CONCATENATE(I$4,"+"),NieStac!$R37))=FALSE,IF(ISERR(FIND(CONCATENATE(I$4,"++"),NieStac!$R37))=FALSE,IF(ISERR(FIND(CONCATENATE(I$4,"+++"),NieStac!$R37))=FALSE,"+++","++"),"+")," ")," ")</f>
        <v/>
      </c>
      <c r="J35" s="50" t="str">
        <f>IF(ISERR(FIND(J$4,NieStac!$R37))=FALSE,IF(ISERR(FIND(CONCATENATE(J$4,"+"),NieStac!$R37))=FALSE,IF(ISERR(FIND(CONCATENATE(J$4,"++"),NieStac!$R37))=FALSE,IF(ISERR(FIND(CONCATENATE(J$4,"+++"),NieStac!$R37))=FALSE,"+++","++"),"+")," ")," ")</f>
        <v/>
      </c>
      <c r="K35" s="50" t="str">
        <f>IF(ISERR(FIND(K$4,NieStac!$R37))=FALSE,IF(ISERR(FIND(CONCATENATE(K$4,"+"),NieStac!$R37))=FALSE,IF(ISERR(FIND(CONCATENATE(K$4,"++"),NieStac!$R37))=FALSE,IF(ISERR(FIND(CONCATENATE(K$4,"+++"),NieStac!$R37))=FALSE,"+++","++"),"+")," ")," ")</f>
        <v>+</v>
      </c>
      <c r="L35" s="50" t="str">
        <f>IF(ISERR(FIND(L$4,NieStac!$R37))=FALSE,IF(ISERR(FIND(CONCATENATE(L$4,"+"),NieStac!$R37))=FALSE,IF(ISERR(FIND(CONCATENATE(L$4,"++"),NieStac!$R37))=FALSE,IF(ISERR(FIND(CONCATENATE(L$4,"+++"),NieStac!$R37))=FALSE,"+++","++"),"+")," ")," ")</f>
        <v/>
      </c>
      <c r="M35" s="50" t="str">
        <f>IF(ISERR(FIND(M$4,NieStac!$R37))=FALSE,IF(ISERR(FIND(CONCATENATE(M$4,"+"),NieStac!$R37))=FALSE,IF(ISERR(FIND(CONCATENATE(M$4,"++"),NieStac!$R37))=FALSE,IF(ISERR(FIND(CONCATENATE(M$4,"+++"),NieStac!$R37))=FALSE,"+++","++"),"+")," ")," ")</f>
        <v/>
      </c>
      <c r="N35" s="50" t="str">
        <f>IF(ISERR(FIND(N$4,NieStac!$R37))=FALSE,IF(ISERR(FIND(CONCATENATE(N$4,"+"),NieStac!$R37))=FALSE,IF(ISERR(FIND(CONCATENATE(N$4,"++"),NieStac!$R37))=FALSE,IF(ISERR(FIND(CONCATENATE(N$4,"+++"),NieStac!$R37))=FALSE,"+++","++"),"+")," ")," ")</f>
        <v/>
      </c>
      <c r="O35" s="50" t="str">
        <f>IF(ISERR(FIND(O$4,NieStac!$R37))=FALSE,IF(ISERR(FIND(CONCATENATE(O$4,"+"),NieStac!$R37))=FALSE,IF(ISERR(FIND(CONCATENATE(O$4,"++"),NieStac!$R37))=FALSE,IF(ISERR(FIND(CONCATENATE(O$4,"+++"),NieStac!$R37))=FALSE,"+++","++"),"+")," ")," ")</f>
        <v/>
      </c>
      <c r="P35" s="50" t="str">
        <f>IF(ISERR(FIND(P$4,NieStac!$R37))=FALSE,IF(ISERR(FIND(CONCATENATE(P$4,"+"),NieStac!$R37))=FALSE,IF(ISERR(FIND(CONCATENATE(P$4,"++"),NieStac!$R37))=FALSE,IF(ISERR(FIND(CONCATENATE(P$4,"+++"),NieStac!$R37))=FALSE,"+++","++"),"+")," ")," ")</f>
        <v/>
      </c>
      <c r="Q35" s="50" t="str">
        <f>IF(ISERR(FIND(Q$4,NieStac!$R37))=FALSE,IF(ISERR(FIND(CONCATENATE(Q$4,"+"),NieStac!$R37))=FALSE,IF(ISERR(FIND(CONCATENATE(Q$4,"++"),NieStac!$R37))=FALSE,IF(ISERR(FIND(CONCATENATE(Q$4,"+++"),NieStac!$R37))=FALSE,"+++","++"),"+")," ")," ")</f>
        <v/>
      </c>
      <c r="R35" s="50" t="str">
        <f>IF(ISERR(FIND(R$4,NieStac!$R37))=FALSE,IF(ISERR(FIND(CONCATENATE(R$4,"+"),NieStac!$R37))=FALSE,IF(ISERR(FIND(CONCATENATE(R$4,"++"),NieStac!$R37))=FALSE,IF(ISERR(FIND(CONCATENATE(R$4,"+++"),NieStac!$R37))=FALSE,"+++","++"),"+")," ")," ")</f>
        <v/>
      </c>
      <c r="S35" s="50" t="str">
        <f>IF(ISERR(FIND(S$4,NieStac!$R37))=FALSE,IF(ISERR(FIND(CONCATENATE(S$4,"+"),NieStac!$R37))=FALSE,IF(ISERR(FIND(CONCATENATE(S$4,"++"),NieStac!$R37))=FALSE,IF(ISERR(FIND(CONCATENATE(S$4,"+++"),NieStac!$R37))=FALSE,"+++","++"),"+")," ")," ")</f>
        <v/>
      </c>
      <c r="T35" s="50" t="str">
        <f>IF(ISERR(FIND(T$4,NieStac!$R37))=FALSE,IF(ISERR(FIND(CONCATENATE(T$4,"+"),NieStac!$R37))=FALSE,IF(ISERR(FIND(CONCATENATE(T$4,"++"),NieStac!$R37))=FALSE,IF(ISERR(FIND(CONCATENATE(T$4,"+++"),NieStac!$R37))=FALSE,"+++","++"),"+")," ")," ")</f>
        <v/>
      </c>
      <c r="U35" s="50" t="str">
        <f>IF(ISERR(FIND(U$4,NieStac!$R37))=FALSE,IF(ISERR(FIND(CONCATENATE(U$4,"+"),NieStac!$R37))=FALSE,IF(ISERR(FIND(CONCATENATE(U$4,"++"),NieStac!$R37))=FALSE,IF(ISERR(FIND(CONCATENATE(U$4,"+++"),NieStac!$R37))=FALSE,"+++","++"),"+")," ")," ")</f>
        <v/>
      </c>
      <c r="V35" s="50" t="str">
        <f>IF(ISERR(FIND(V$4,NieStac!$R37))=FALSE,IF(ISERR(FIND(CONCATENATE(V$4,"+"),NieStac!$R37))=FALSE,IF(ISERR(FIND(CONCATENATE(V$4,"++"),NieStac!$R37))=FALSE,IF(ISERR(FIND(CONCATENATE(V$4,"+++"),NieStac!$R37))=FALSE,"+++","++"),"+")," ")," ")</f>
        <v/>
      </c>
      <c r="W35" s="50" t="str">
        <f>IF(ISERR(FIND(W$4,NieStac!$R37))=FALSE,IF(ISERR(FIND(CONCATENATE(W$4,"+"),NieStac!$R37))=FALSE,IF(ISERR(FIND(CONCATENATE(W$4,"++"),NieStac!$R37))=FALSE,IF(ISERR(FIND(CONCATENATE(W$4,"+++"),NieStac!$R37))=FALSE,"+++","++"),"+")," ")," ")</f>
        <v/>
      </c>
      <c r="X35" s="50" t="str">
        <f>IF(ISERR(FIND(X$4,NieStac!$R37))=FALSE,IF(ISERR(FIND(CONCATENATE(X$4,"+"),NieStac!$R37))=FALSE,IF(ISERR(FIND(CONCATENATE(X$4,"++"),NieStac!$R37))=FALSE,IF(ISERR(FIND(CONCATENATE(X$4,"+++"),NieStac!$R37))=FALSE,"+++","++"),"+")," ")," ")</f>
        <v/>
      </c>
      <c r="Y35" s="50" t="str">
        <f>IF(ISERR(FIND(Y$4,NieStac!$R37))=FALSE,IF(ISERR(FIND(CONCATENATE(Y$4,"+"),NieStac!$R37))=FALSE,IF(ISERR(FIND(CONCATENATE(Y$4,"++"),NieStac!$R37))=FALSE,IF(ISERR(FIND(CONCATENATE(Y$4,"+++"),NieStac!$R37))=FALSE,"+++","++"),"+")," ")," ")</f>
        <v/>
      </c>
      <c r="Z35" s="50" t="str">
        <f>IF(ISERR(FIND(Z$4,NieStac!$R37))=FALSE,IF(ISERR(FIND(CONCATENATE(Z$4,"+"),NieStac!$R37))=FALSE,IF(ISERR(FIND(CONCATENATE(Z$4,"++"),NieStac!$R37))=FALSE,IF(ISERR(FIND(CONCATENATE(Z$4,"+++"),NieStac!$R37))=FALSE,"+++","++"),"+")," ")," ")</f>
        <v/>
      </c>
      <c r="AA35" s="50" t="str">
        <f>IF(ISERR(FIND(AA$4,NieStac!$R37))=FALSE,IF(ISERR(FIND(CONCATENATE(AA$4,"+"),NieStac!$R37))=FALSE,IF(ISERR(FIND(CONCATENATE(AA$4,"++"),NieStac!$R37))=FALSE,IF(ISERR(FIND(CONCATENATE(AA$4,"+++"),NieStac!$R37))=FALSE,"+++","++"),"+")," ")," ")</f>
        <v/>
      </c>
      <c r="AB35" s="50" t="str">
        <f>IF(ISERR(FIND(AB$4,NieStac!$R37))=FALSE,IF(ISERR(FIND(CONCATENATE(AB$4,"+"),NieStac!$R37))=FALSE,IF(ISERR(FIND(CONCATENATE(AB$4,"++"),NieStac!$R37))=FALSE,IF(ISERR(FIND(CONCATENATE(AB$4,"+++"),NieStac!$R37))=FALSE,"+++","++"),"+")," ")," ")</f>
        <v/>
      </c>
      <c r="AC35" s="50" t="str">
        <f>IF(ISERR(FIND(AC$4,NieStac!$R37))=FALSE,IF(ISERR(FIND(CONCATENATE(AC$4,"+"),NieStac!$R37))=FALSE,IF(ISERR(FIND(CONCATENATE(AC$4,"++"),NieStac!$R37))=FALSE,IF(ISERR(FIND(CONCATENATE(AC$4,"+++"),NieStac!$R37))=FALSE,"+++","++"),"+")," ")," ")</f>
        <v/>
      </c>
      <c r="AD35" s="127" t="str">
        <f>NieStac!C37</f>
        <v>Teoria i przetwarzanie sygnałów</v>
      </c>
      <c r="AE35" s="50" t="str">
        <f>IF(ISERR(FIND(AE$4,NieStac!$S37))=FALSE,IF(ISERR(FIND(CONCATENATE(AE$4,"+"),NieStac!$S37))=FALSE,IF(ISERR(FIND(CONCATENATE(AE$4,"++"),NieStac!$S37))=FALSE,IF(ISERR(FIND(CONCATENATE(AE$4,"+++"),NieStac!$S37))=FALSE,"+++","++"),"+")," ")," ")</f>
        <v/>
      </c>
      <c r="AF35" s="50" t="str">
        <f>IF(ISERR(FIND(AF$4,NieStac!$S37))=FALSE,IF(ISERR(FIND(CONCATENATE(AF$4,"+"),NieStac!$S37))=FALSE,IF(ISERR(FIND(CONCATENATE(AF$4,"++"),NieStac!$S37))=FALSE,IF(ISERR(FIND(CONCATENATE(AF$4,"+++"),NieStac!$S37))=FALSE,"+++","++"),"+")," ")," ")</f>
        <v/>
      </c>
      <c r="AG35" s="50" t="str">
        <f>IF(ISERR(FIND(AG$4,NieStac!$S37))=FALSE,IF(ISERR(FIND(CONCATENATE(AG$4,"+"),NieStac!$S37))=FALSE,IF(ISERR(FIND(CONCATENATE(AG$4,"++"),NieStac!$S37))=FALSE,IF(ISERR(FIND(CONCATENATE(AG$4,"+++"),NieStac!$S37))=FALSE,"+++","++"),"+")," ")," ")</f>
        <v/>
      </c>
      <c r="AH35" s="50" t="str">
        <f>IF(ISERR(FIND(AH$4,NieStac!$S37))=FALSE,IF(ISERR(FIND(CONCATENATE(AH$4,"+"),NieStac!$S37))=FALSE,IF(ISERR(FIND(CONCATENATE(AH$4,"++"),NieStac!$S37))=FALSE,IF(ISERR(FIND(CONCATENATE(AH$4,"+++"),NieStac!$S37))=FALSE,"+++","++"),"+")," ")," ")</f>
        <v/>
      </c>
      <c r="AI35" s="50" t="str">
        <f>IF(ISERR(FIND(AI$4,NieStac!$S37))=FALSE,IF(ISERR(FIND(CONCATENATE(AI$4,"+"),NieStac!$S37))=FALSE,IF(ISERR(FIND(CONCATENATE(AI$4,"++"),NieStac!$S37))=FALSE,IF(ISERR(FIND(CONCATENATE(AI$4,"+++"),NieStac!$S37))=FALSE,"+++","++"),"+")," ")," ")</f>
        <v/>
      </c>
      <c r="AJ35" s="50" t="str">
        <f>IF(ISERR(FIND(AJ$4,NieStac!$S37))=FALSE,IF(ISERR(FIND(CONCATENATE(AJ$4,"+"),NieStac!$S37))=FALSE,IF(ISERR(FIND(CONCATENATE(AJ$4,"++"),NieStac!$S37))=FALSE,IF(ISERR(FIND(CONCATENATE(AJ$4,"+++"),NieStac!$S37))=FALSE,"+++","++"),"+")," ")," ")</f>
        <v/>
      </c>
      <c r="AK35" s="50" t="str">
        <f>IF(ISERR(FIND(AK$4,NieStac!$S37))=FALSE,IF(ISERR(FIND(CONCATENATE(AK$4,"+"),NieStac!$S37))=FALSE,IF(ISERR(FIND(CONCATENATE(AK$4,"++"),NieStac!$S37))=FALSE,IF(ISERR(FIND(CONCATENATE(AK$4,"+++"),NieStac!$S37))=FALSE,"+++","++"),"+")," ")," ")</f>
        <v/>
      </c>
      <c r="AL35" s="50" t="str">
        <f>IF(ISERR(FIND(AL$4,NieStac!$S37))=FALSE,IF(ISERR(FIND(CONCATENATE(AL$4,"+"),NieStac!$S37))=FALSE,IF(ISERR(FIND(CONCATENATE(AL$4,"++"),NieStac!$S37))=FALSE,IF(ISERR(FIND(CONCATENATE(AL$4,"+++"),NieStac!$S37))=FALSE,"+++","++"),"+")," ")," ")</f>
        <v/>
      </c>
      <c r="AM35" s="50" t="str">
        <f>IF(ISERR(FIND(AM$4,NieStac!$S37))=FALSE,IF(ISERR(FIND(CONCATENATE(AM$4,"+"),NieStac!$S37))=FALSE,IF(ISERR(FIND(CONCATENATE(AM$4,"++"),NieStac!$S37))=FALSE,IF(ISERR(FIND(CONCATENATE(AM$4,"+++"),NieStac!$S37))=FALSE,"+++","++"),"+")," ")," ")</f>
        <v>+++</v>
      </c>
      <c r="AN35" s="50" t="str">
        <f>IF(ISERR(FIND(AN$4,NieStac!$S37))=FALSE,IF(ISERR(FIND(CONCATENATE(AN$4,"+"),NieStac!$S37))=FALSE,IF(ISERR(FIND(CONCATENATE(AN$4,"++"),NieStac!$S37))=FALSE,IF(ISERR(FIND(CONCATENATE(AN$4,"+++"),NieStac!$S37))=FALSE,"+++","++"),"+")," ")," ")</f>
        <v/>
      </c>
      <c r="AO35" s="50" t="str">
        <f>IF(ISERR(FIND(AO$4,NieStac!$S37))=FALSE,IF(ISERR(FIND(CONCATENATE(AO$4,"+"),NieStac!$S37))=FALSE,IF(ISERR(FIND(CONCATENATE(AO$4,"++"),NieStac!$S37))=FALSE,IF(ISERR(FIND(CONCATENATE(AO$4,"+++"),NieStac!$S37))=FALSE,"+++","++"),"+")," ")," ")</f>
        <v/>
      </c>
      <c r="AP35" s="50" t="str">
        <f>IF(ISERR(FIND(AP$4,NieStac!$S37))=FALSE,IF(ISERR(FIND(CONCATENATE(AP$4,"+"),NieStac!$S37))=FALSE,IF(ISERR(FIND(CONCATENATE(AP$4,"++"),NieStac!$S37))=FALSE,IF(ISERR(FIND(CONCATENATE(AP$4,"+++"),NieStac!$S37))=FALSE,"+++","++"),"+")," ")," ")</f>
        <v/>
      </c>
      <c r="AQ35" s="50" t="str">
        <f>IF(ISERR(FIND(AQ$4,NieStac!$S37))=FALSE,IF(ISERR(FIND(CONCATENATE(AQ$4,"+"),NieStac!$S37))=FALSE,IF(ISERR(FIND(CONCATENATE(AQ$4,"++"),NieStac!$S37))=FALSE,IF(ISERR(FIND(CONCATENATE(AQ$4,"+++"),NieStac!$S37))=FALSE,"+++","++"),"+")," ")," ")</f>
        <v/>
      </c>
      <c r="AR35" s="50" t="str">
        <f>IF(ISERR(FIND(AR$4,NieStac!$S37))=FALSE,IF(ISERR(FIND(CONCATENATE(AR$4,"+"),NieStac!$S37))=FALSE,IF(ISERR(FIND(CONCATENATE(AR$4,"++"),NieStac!$S37))=FALSE,IF(ISERR(FIND(CONCATENATE(AR$4,"+++"),NieStac!$S37))=FALSE,"+++","++"),"+")," ")," ")</f>
        <v/>
      </c>
      <c r="AS35" s="50" t="str">
        <f>IF(ISERR(FIND(AS$4,NieStac!$S37))=FALSE,IF(ISERR(FIND(CONCATENATE(AS$4,"+"),NieStac!$S37))=FALSE,IF(ISERR(FIND(CONCATENATE(AS$4,"++"),NieStac!$S37))=FALSE,IF(ISERR(FIND(CONCATENATE(AS$4,"+++"),NieStac!$S37))=FALSE,"+++","++"),"+")," ")," ")</f>
        <v/>
      </c>
      <c r="AT35" s="50" t="str">
        <f>IF(ISERR(FIND(AT$4,NieStac!$S37))=FALSE,IF(ISERR(FIND(CONCATENATE(AT$4,"+"),NieStac!$S37))=FALSE,IF(ISERR(FIND(CONCATENATE(AT$4,"++"),NieStac!$S37))=FALSE,IF(ISERR(FIND(CONCATENATE(AT$4,"+++"),NieStac!$S37))=FALSE,"+++","++"),"+")," ")," ")</f>
        <v/>
      </c>
      <c r="AU35" s="50" t="str">
        <f>IF(ISERR(FIND(AU$4,NieStac!$S37))=FALSE,IF(ISERR(FIND(CONCATENATE(AU$4,"+"),NieStac!$S37))=FALSE,IF(ISERR(FIND(CONCATENATE(AU$4,"++"),NieStac!$S37))=FALSE,IF(ISERR(FIND(CONCATENATE(AU$4,"+++"),NieStac!$S37))=FALSE,"+++","++"),"+")," ")," ")</f>
        <v/>
      </c>
      <c r="AV35" s="50" t="str">
        <f>IF(ISERR(FIND(AV$4,NieStac!$S37))=FALSE,IF(ISERR(FIND(CONCATENATE(AV$4,"+"),NieStac!$S37))=FALSE,IF(ISERR(FIND(CONCATENATE(AV$4,"++"),NieStac!$S37))=FALSE,IF(ISERR(FIND(CONCATENATE(AV$4,"+++"),NieStac!$S37))=FALSE,"+++","++"),"+")," ")," ")</f>
        <v/>
      </c>
      <c r="AW35" s="50" t="str">
        <f>IF(ISERR(FIND(AW$4,NieStac!$S37))=FALSE,IF(ISERR(FIND(CONCATENATE(AW$4,"+"),NieStac!$S37))=FALSE,IF(ISERR(FIND(CONCATENATE(AW$4,"++"),NieStac!$S37))=FALSE,IF(ISERR(FIND(CONCATENATE(AW$4,"+++"),NieStac!$S37))=FALSE,"+++","++"),"+")," ")," ")</f>
        <v/>
      </c>
      <c r="AX35" s="50" t="str">
        <f>IF(ISERR(FIND(AX$4,NieStac!$S37))=FALSE,IF(ISERR(FIND(CONCATENATE(AX$4,"+"),NieStac!$S37))=FALSE,IF(ISERR(FIND(CONCATENATE(AX$4,"++"),NieStac!$S37))=FALSE,IF(ISERR(FIND(CONCATENATE(AX$4,"+++"),NieStac!$S37))=FALSE,"+++","++"),"+")," ")," ")</f>
        <v/>
      </c>
      <c r="AY35" s="50" t="str">
        <f>IF(ISERR(FIND(AY$4,NieStac!$S37))=FALSE,IF(ISERR(FIND(CONCATENATE(AY$4,"+"),NieStac!$S37))=FALSE,IF(ISERR(FIND(CONCATENATE(AY$4,"++"),NieStac!$S37))=FALSE,IF(ISERR(FIND(CONCATENATE(AY$4,"+++"),NieStac!$S37))=FALSE,"+++","++"),"+")," ")," ")</f>
        <v/>
      </c>
      <c r="AZ35" s="50" t="str">
        <f>IF(ISERR(FIND(AZ$4,NieStac!$S37))=FALSE,IF(ISERR(FIND(CONCATENATE(AZ$4,"+"),NieStac!$S37))=FALSE,IF(ISERR(FIND(CONCATENATE(AZ$4,"++"),NieStac!$S37))=FALSE,IF(ISERR(FIND(CONCATENATE(AZ$4,"+++"),NieStac!$S37))=FALSE,"+++","++"),"+")," ")," ")</f>
        <v/>
      </c>
      <c r="BA35" s="50" t="str">
        <f>IF(ISERR(FIND(BA$4,NieStac!$S37))=FALSE,IF(ISERR(FIND(CONCATENATE(BA$4,"+"),NieStac!$S37))=FALSE,IF(ISERR(FIND(CONCATENATE(BA$4,"++"),NieStac!$S37))=FALSE,IF(ISERR(FIND(CONCATENATE(BA$4,"+++"),NieStac!$S37))=FALSE,"+++","++"),"+")," ")," ")</f>
        <v/>
      </c>
      <c r="BB35" s="50" t="str">
        <f>IF(ISERR(FIND(BB$4,NieStac!$S37))=FALSE,IF(ISERR(FIND(CONCATENATE(BB$4,"+"),NieStac!$S37))=FALSE,IF(ISERR(FIND(CONCATENATE(BB$4,"++"),NieStac!$S37))=FALSE,IF(ISERR(FIND(CONCATENATE(BB$4,"+++"),NieStac!$S37))=FALSE,"+++","++"),"+")," ")," ")</f>
        <v/>
      </c>
      <c r="BC35" s="50" t="str">
        <f>IF(ISERR(FIND(BC$4,NieStac!$S37))=FALSE,IF(ISERR(FIND(CONCATENATE(BC$4,"+"),NieStac!$S37))=FALSE,IF(ISERR(FIND(CONCATENATE(BC$4,"++"),NieStac!$S37))=FALSE,IF(ISERR(FIND(CONCATENATE(BC$4,"+++"),NieStac!$S37))=FALSE,"+++","++"),"+")," ")," ")</f>
        <v/>
      </c>
      <c r="BD35" s="50" t="str">
        <f>IF(ISERR(FIND(BD$4,NieStac!$S37))=FALSE,IF(ISERR(FIND(CONCATENATE(BD$4,"+"),NieStac!$S37))=FALSE,IF(ISERR(FIND(CONCATENATE(BD$4,"++"),NieStac!$S37))=FALSE,IF(ISERR(FIND(CONCATENATE(BD$4,"+++"),NieStac!$S37))=FALSE,"+++","++"),"+")," ")," ")</f>
        <v/>
      </c>
      <c r="BE35" s="50" t="str">
        <f>IF(ISERR(FIND(BE$4,NieStac!$S37))=FALSE,IF(ISERR(FIND(CONCATENATE(BE$4,"+"),NieStac!$S37))=FALSE,IF(ISERR(FIND(CONCATENATE(BE$4,"++"),NieStac!$S37))=FALSE,IF(ISERR(FIND(CONCATENATE(BE$4,"+++"),NieStac!$S37))=FALSE,"+++","++"),"+")," ")," ")</f>
        <v/>
      </c>
      <c r="BF35" s="50" t="str">
        <f>IF(ISERR(FIND(BF$4,NieStac!$S37))=FALSE,IF(ISERR(FIND(CONCATENATE(BF$4,"+"),NieStac!$S37))=FALSE,IF(ISERR(FIND(CONCATENATE(BF$4,"++"),NieStac!$S37))=FALSE,IF(ISERR(FIND(CONCATENATE(BF$4,"+++"),NieStac!$S37))=FALSE,"+++","++"),"+")," ")," ")</f>
        <v/>
      </c>
      <c r="BG35" s="50" t="str">
        <f>IF(ISERR(FIND(BG$4,NieStac!$S37))=FALSE,IF(ISERR(FIND(CONCATENATE(BG$4,"+"),NieStac!$S37))=FALSE,IF(ISERR(FIND(CONCATENATE(BG$4,"++"),NieStac!$S37))=FALSE,IF(ISERR(FIND(CONCATENATE(BG$4,"+++"),NieStac!$S37))=FALSE,"+++","++"),"+")," ")," ")</f>
        <v/>
      </c>
      <c r="BH35" s="50" t="str">
        <f>IF(ISERR(FIND(BH$4,NieStac!$S37))=FALSE,IF(ISERR(FIND(CONCATENATE(BH$4,"+"),NieStac!$S37))=FALSE,IF(ISERR(FIND(CONCATENATE(BH$4,"++"),NieStac!$S37))=FALSE,IF(ISERR(FIND(CONCATENATE(BH$4,"+++"),NieStac!$S37))=FALSE,"+++","++"),"+")," ")," ")</f>
        <v/>
      </c>
      <c r="BI35" s="50" t="str">
        <f>IF(ISERR(FIND(BI$4,NieStac!$S37))=FALSE,IF(ISERR(FIND(CONCATENATE(BI$4,"+"),NieStac!$S37))=FALSE,IF(ISERR(FIND(CONCATENATE(BI$4,"++"),NieStac!$S37))=FALSE,IF(ISERR(FIND(CONCATENATE(BI$4,"+++"),NieStac!$S37))=FALSE,"+++","++"),"+")," ")," ")</f>
        <v/>
      </c>
      <c r="BJ35" s="127" t="str">
        <f>NieStac!C37</f>
        <v>Teoria i przetwarzanie sygnałów</v>
      </c>
      <c r="BK35" s="50" t="str">
        <f>IF(ISERR(FIND(BK$4,NieStac!$T37))=FALSE,IF(ISERR(FIND(CONCATENATE(BK$4,"+"),NieStac!$T37))=FALSE,IF(ISERR(FIND(CONCATENATE(BK$4,"++"),NieStac!$T37))=FALSE,IF(ISERR(FIND(CONCATENATE(BK$4,"+++"),NieStac!$T37))=FALSE,"+++","++"),"+")," ")," ")</f>
        <v>+</v>
      </c>
      <c r="BL35" s="50" t="str">
        <f>IF(ISERR(FIND(BL$4,NieStac!$T37))=FALSE,IF(ISERR(FIND(CONCATENATE(BL$4,"+"),NieStac!$T37))=FALSE,IF(ISERR(FIND(CONCATENATE(BL$4,"++"),NieStac!$T37))=FALSE,IF(ISERR(FIND(CONCATENATE(BL$4,"+++"),NieStac!$T37))=FALSE,"+++","++"),"+")," ")," ")</f>
        <v/>
      </c>
      <c r="BM35" s="50" t="str">
        <f>IF(ISERR(FIND(BM$4,NieStac!$T37))=FALSE,IF(ISERR(FIND(CONCATENATE(BM$4,"+"),NieStac!$T37))=FALSE,IF(ISERR(FIND(CONCATENATE(BM$4,"++"),NieStac!$T37))=FALSE,IF(ISERR(FIND(CONCATENATE(BM$4,"+++"),NieStac!$T37))=FALSE,"+++","++"),"+")," ")," ")</f>
        <v/>
      </c>
      <c r="BN35" s="50" t="str">
        <f>IF(ISERR(FIND(BN$4,NieStac!$T37))=FALSE,IF(ISERR(FIND(CONCATENATE(BN$4,"+"),NieStac!$T37))=FALSE,IF(ISERR(FIND(CONCATENATE(BN$4,"++"),NieStac!$T37))=FALSE,IF(ISERR(FIND(CONCATENATE(BN$4,"+++"),NieStac!$T37))=FALSE,"+++","++"),"+")," ")," ")</f>
        <v/>
      </c>
      <c r="BO35" s="50" t="str">
        <f>IF(ISERR(FIND(BO$4,NieStac!$T37))=FALSE,IF(ISERR(FIND(CONCATENATE(BO$4,"+"),NieStac!$T37))=FALSE,IF(ISERR(FIND(CONCATENATE(BO$4,"++"),NieStac!$T37))=FALSE,IF(ISERR(FIND(CONCATENATE(BO$4,"+++"),NieStac!$T37))=FALSE,"+++","++"),"+")," ")," ")</f>
        <v>+</v>
      </c>
      <c r="BP35" s="50" t="str">
        <f>IF(ISERR(FIND(BP$4,NieStac!$T37))=FALSE,IF(ISERR(FIND(CONCATENATE(BP$4,"+"),NieStac!$T37))=FALSE,IF(ISERR(FIND(CONCATENATE(BP$4,"++"),NieStac!$T37))=FALSE,IF(ISERR(FIND(CONCATENATE(BP$4,"+++"),NieStac!$T37))=FALSE,"+++","++"),"+")," ")," ")</f>
        <v/>
      </c>
      <c r="BQ35" s="50" t="str">
        <f>IF(ISERR(FIND(BQ$4,NieStac!$T37))=FALSE,IF(ISERR(FIND(CONCATENATE(BQ$4,"+"),NieStac!$T37))=FALSE,IF(ISERR(FIND(CONCATENATE(BQ$4,"++"),NieStac!$T37))=FALSE,IF(ISERR(FIND(CONCATENATE(BQ$4,"+++"),NieStac!$T37))=FALSE,"+++","++"),"+")," ")," ")</f>
        <v/>
      </c>
    </row>
    <row r="36" spans="1:69" ht="13.9" customHeight="1">
      <c r="A36" s="104" t="str">
        <f>NieStac!C38</f>
        <v>Język obcy</v>
      </c>
      <c r="B36" s="50" t="str">
        <f>IF(ISERR(FIND(B$4,NieStac!$R38))=FALSE,IF(ISERR(FIND(CONCATENATE(B$4,"+"),NieStac!$R38))=FALSE,IF(ISERR(FIND(CONCATENATE(B$4,"++"),NieStac!$R38))=FALSE,IF(ISERR(FIND(CONCATENATE(B$4,"+++"),NieStac!$R38))=FALSE,"+++","++"),"+")," ")," ")</f>
        <v/>
      </c>
      <c r="C36" s="50" t="str">
        <f>IF(ISERR(FIND(C$4,NieStac!$R38))=FALSE,IF(ISERR(FIND(CONCATENATE(C$4,"+"),NieStac!$R38))=FALSE,IF(ISERR(FIND(CONCATENATE(C$4,"++"),NieStac!$R38))=FALSE,IF(ISERR(FIND(CONCATENATE(C$4,"+++"),NieStac!$R38))=FALSE,"+++","++"),"+")," ")," ")</f>
        <v/>
      </c>
      <c r="D36" s="50" t="str">
        <f>IF(ISERR(FIND(D$4,NieStac!$R38))=FALSE,IF(ISERR(FIND(CONCATENATE(D$4,"+"),NieStac!$R38))=FALSE,IF(ISERR(FIND(CONCATENATE(D$4,"++"),NieStac!$R38))=FALSE,IF(ISERR(FIND(CONCATENATE(D$4,"+++"),NieStac!$R38))=FALSE,"+++","++"),"+")," ")," ")</f>
        <v/>
      </c>
      <c r="E36" s="50" t="str">
        <f>IF(ISERR(FIND(E$4,NieStac!$R38))=FALSE,IF(ISERR(FIND(CONCATENATE(E$4,"+"),NieStac!$R38))=FALSE,IF(ISERR(FIND(CONCATENATE(E$4,"++"),NieStac!$R38))=FALSE,IF(ISERR(FIND(CONCATENATE(E$4,"+++"),NieStac!$R38))=FALSE,"+++","++"),"+")," ")," ")</f>
        <v/>
      </c>
      <c r="F36" s="50" t="str">
        <f>IF(ISERR(FIND(F$4,NieStac!$R38))=FALSE,IF(ISERR(FIND(CONCATENATE(F$4,"+"),NieStac!$R38))=FALSE,IF(ISERR(FIND(CONCATENATE(F$4,"++"),NieStac!$R38))=FALSE,IF(ISERR(FIND(CONCATENATE(F$4,"+++"),NieStac!$R38))=FALSE,"+++","++"),"+")," ")," ")</f>
        <v/>
      </c>
      <c r="G36" s="50" t="str">
        <f>IF(ISERR(FIND(G$4,NieStac!$R38))=FALSE,IF(ISERR(FIND(CONCATENATE(G$4,"+"),NieStac!$R38))=FALSE,IF(ISERR(FIND(CONCATENATE(G$4,"++"),NieStac!$R38))=FALSE,IF(ISERR(FIND(CONCATENATE(G$4,"+++"),NieStac!$R38))=FALSE,"+++","++"),"+")," ")," ")</f>
        <v/>
      </c>
      <c r="H36" s="50" t="str">
        <f>IF(ISERR(FIND(H$4,NieStac!$R38))=FALSE,IF(ISERR(FIND(CONCATENATE(H$4,"+"),NieStac!$R38))=FALSE,IF(ISERR(FIND(CONCATENATE(H$4,"++"),NieStac!$R38))=FALSE,IF(ISERR(FIND(CONCATENATE(H$4,"+++"),NieStac!$R38))=FALSE,"+++","++"),"+")," ")," ")</f>
        <v/>
      </c>
      <c r="I36" s="50" t="str">
        <f>IF(ISERR(FIND(I$4,NieStac!$R38))=FALSE,IF(ISERR(FIND(CONCATENATE(I$4,"+"),NieStac!$R38))=FALSE,IF(ISERR(FIND(CONCATENATE(I$4,"++"),NieStac!$R38))=FALSE,IF(ISERR(FIND(CONCATENATE(I$4,"+++"),NieStac!$R38))=FALSE,"+++","++"),"+")," ")," ")</f>
        <v/>
      </c>
      <c r="J36" s="50" t="str">
        <f>IF(ISERR(FIND(J$4,NieStac!$R38))=FALSE,IF(ISERR(FIND(CONCATENATE(J$4,"+"),NieStac!$R38))=FALSE,IF(ISERR(FIND(CONCATENATE(J$4,"++"),NieStac!$R38))=FALSE,IF(ISERR(FIND(CONCATENATE(J$4,"+++"),NieStac!$R38))=FALSE,"+++","++"),"+")," ")," ")</f>
        <v/>
      </c>
      <c r="K36" s="50" t="str">
        <f>IF(ISERR(FIND(K$4,NieStac!$R38))=FALSE,IF(ISERR(FIND(CONCATENATE(K$4,"+"),NieStac!$R38))=FALSE,IF(ISERR(FIND(CONCATENATE(K$4,"++"),NieStac!$R38))=FALSE,IF(ISERR(FIND(CONCATENATE(K$4,"+++"),NieStac!$R38))=FALSE,"+++","++"),"+")," ")," ")</f>
        <v/>
      </c>
      <c r="L36" s="50" t="str">
        <f>IF(ISERR(FIND(L$4,NieStac!$R38))=FALSE,IF(ISERR(FIND(CONCATENATE(L$4,"+"),NieStac!$R38))=FALSE,IF(ISERR(FIND(CONCATENATE(L$4,"++"),NieStac!$R38))=FALSE,IF(ISERR(FIND(CONCATENATE(L$4,"+++"),NieStac!$R38))=FALSE,"+++","++"),"+")," ")," ")</f>
        <v/>
      </c>
      <c r="M36" s="50" t="str">
        <f>IF(ISERR(FIND(M$4,NieStac!$R38))=FALSE,IF(ISERR(FIND(CONCATENATE(M$4,"+"),NieStac!$R38))=FALSE,IF(ISERR(FIND(CONCATENATE(M$4,"++"),NieStac!$R38))=FALSE,IF(ISERR(FIND(CONCATENATE(M$4,"+++"),NieStac!$R38))=FALSE,"+++","++"),"+")," ")," ")</f>
        <v/>
      </c>
      <c r="N36" s="50" t="str">
        <f>IF(ISERR(FIND(N$4,NieStac!$R38))=FALSE,IF(ISERR(FIND(CONCATENATE(N$4,"+"),NieStac!$R38))=FALSE,IF(ISERR(FIND(CONCATENATE(N$4,"++"),NieStac!$R38))=FALSE,IF(ISERR(FIND(CONCATENATE(N$4,"+++"),NieStac!$R38))=FALSE,"+++","++"),"+")," ")," ")</f>
        <v/>
      </c>
      <c r="O36" s="50" t="str">
        <f>IF(ISERR(FIND(O$4,NieStac!$R38))=FALSE,IF(ISERR(FIND(CONCATENATE(O$4,"+"),NieStac!$R38))=FALSE,IF(ISERR(FIND(CONCATENATE(O$4,"++"),NieStac!$R38))=FALSE,IF(ISERR(FIND(CONCATENATE(O$4,"+++"),NieStac!$R38))=FALSE,"+++","++"),"+")," ")," ")</f>
        <v/>
      </c>
      <c r="P36" s="50" t="str">
        <f>IF(ISERR(FIND(P$4,NieStac!$R38))=FALSE,IF(ISERR(FIND(CONCATENATE(P$4,"+"),NieStac!$R38))=FALSE,IF(ISERR(FIND(CONCATENATE(P$4,"++"),NieStac!$R38))=FALSE,IF(ISERR(FIND(CONCATENATE(P$4,"+++"),NieStac!$R38))=FALSE,"+++","++"),"+")," ")," ")</f>
        <v/>
      </c>
      <c r="Q36" s="50" t="str">
        <f>IF(ISERR(FIND(Q$4,NieStac!$R38))=FALSE,IF(ISERR(FIND(CONCATENATE(Q$4,"+"),NieStac!$R38))=FALSE,IF(ISERR(FIND(CONCATENATE(Q$4,"++"),NieStac!$R38))=FALSE,IF(ISERR(FIND(CONCATENATE(Q$4,"+++"),NieStac!$R38))=FALSE,"+++","++"),"+")," ")," ")</f>
        <v/>
      </c>
      <c r="R36" s="50" t="str">
        <f>IF(ISERR(FIND(R$4,NieStac!$R38))=FALSE,IF(ISERR(FIND(CONCATENATE(R$4,"+"),NieStac!$R38))=FALSE,IF(ISERR(FIND(CONCATENATE(R$4,"++"),NieStac!$R38))=FALSE,IF(ISERR(FIND(CONCATENATE(R$4,"+++"),NieStac!$R38))=FALSE,"+++","++"),"+")," ")," ")</f>
        <v/>
      </c>
      <c r="S36" s="50" t="str">
        <f>IF(ISERR(FIND(S$4,NieStac!$R38))=FALSE,IF(ISERR(FIND(CONCATENATE(S$4,"+"),NieStac!$R38))=FALSE,IF(ISERR(FIND(CONCATENATE(S$4,"++"),NieStac!$R38))=FALSE,IF(ISERR(FIND(CONCATENATE(S$4,"+++"),NieStac!$R38))=FALSE,"+++","++"),"+")," ")," ")</f>
        <v/>
      </c>
      <c r="T36" s="50" t="str">
        <f>IF(ISERR(FIND(T$4,NieStac!$R38))=FALSE,IF(ISERR(FIND(CONCATENATE(T$4,"+"),NieStac!$R38))=FALSE,IF(ISERR(FIND(CONCATENATE(T$4,"++"),NieStac!$R38))=FALSE,IF(ISERR(FIND(CONCATENATE(T$4,"+++"),NieStac!$R38))=FALSE,"+++","++"),"+")," ")," ")</f>
        <v/>
      </c>
      <c r="U36" s="50" t="str">
        <f>IF(ISERR(FIND(U$4,NieStac!$R38))=FALSE,IF(ISERR(FIND(CONCATENATE(U$4,"+"),NieStac!$R38))=FALSE,IF(ISERR(FIND(CONCATENATE(U$4,"++"),NieStac!$R38))=FALSE,IF(ISERR(FIND(CONCATENATE(U$4,"+++"),NieStac!$R38))=FALSE,"+++","++"),"+")," ")," ")</f>
        <v/>
      </c>
      <c r="V36" s="50" t="str">
        <f>IF(ISERR(FIND(V$4,NieStac!$R38))=FALSE,IF(ISERR(FIND(CONCATENATE(V$4,"+"),NieStac!$R38))=FALSE,IF(ISERR(FIND(CONCATENATE(V$4,"++"),NieStac!$R38))=FALSE,IF(ISERR(FIND(CONCATENATE(V$4,"+++"),NieStac!$R38))=FALSE,"+++","++"),"+")," ")," ")</f>
        <v/>
      </c>
      <c r="W36" s="50" t="str">
        <f>IF(ISERR(FIND(W$4,NieStac!$R38))=FALSE,IF(ISERR(FIND(CONCATENATE(W$4,"+"),NieStac!$R38))=FALSE,IF(ISERR(FIND(CONCATENATE(W$4,"++"),NieStac!$R38))=FALSE,IF(ISERR(FIND(CONCATENATE(W$4,"+++"),NieStac!$R38))=FALSE,"+++","++"),"+")," ")," ")</f>
        <v/>
      </c>
      <c r="X36" s="50" t="str">
        <f>IF(ISERR(FIND(X$4,NieStac!$R38))=FALSE,IF(ISERR(FIND(CONCATENATE(X$4,"+"),NieStac!$R38))=FALSE,IF(ISERR(FIND(CONCATENATE(X$4,"++"),NieStac!$R38))=FALSE,IF(ISERR(FIND(CONCATENATE(X$4,"+++"),NieStac!$R38))=FALSE,"+++","++"),"+")," ")," ")</f>
        <v/>
      </c>
      <c r="Y36" s="50" t="str">
        <f>IF(ISERR(FIND(Y$4,NieStac!$R38))=FALSE,IF(ISERR(FIND(CONCATENATE(Y$4,"+"),NieStac!$R38))=FALSE,IF(ISERR(FIND(CONCATENATE(Y$4,"++"),NieStac!$R38))=FALSE,IF(ISERR(FIND(CONCATENATE(Y$4,"+++"),NieStac!$R38))=FALSE,"+++","++"),"+")," ")," ")</f>
        <v/>
      </c>
      <c r="Z36" s="50" t="str">
        <f>IF(ISERR(FIND(Z$4,NieStac!$R38))=FALSE,IF(ISERR(FIND(CONCATENATE(Z$4,"+"),NieStac!$R38))=FALSE,IF(ISERR(FIND(CONCATENATE(Z$4,"++"),NieStac!$R38))=FALSE,IF(ISERR(FIND(CONCATENATE(Z$4,"+++"),NieStac!$R38))=FALSE,"+++","++"),"+")," ")," ")</f>
        <v/>
      </c>
      <c r="AA36" s="50" t="str">
        <f>IF(ISERR(FIND(AA$4,NieStac!$R38))=FALSE,IF(ISERR(FIND(CONCATENATE(AA$4,"+"),NieStac!$R38))=FALSE,IF(ISERR(FIND(CONCATENATE(AA$4,"++"),NieStac!$R38))=FALSE,IF(ISERR(FIND(CONCATENATE(AA$4,"+++"),NieStac!$R38))=FALSE,"+++","++"),"+")," ")," ")</f>
        <v/>
      </c>
      <c r="AB36" s="50" t="str">
        <f>IF(ISERR(FIND(AB$4,NieStac!$R38))=FALSE,IF(ISERR(FIND(CONCATENATE(AB$4,"+"),NieStac!$R38))=FALSE,IF(ISERR(FIND(CONCATENATE(AB$4,"++"),NieStac!$R38))=FALSE,IF(ISERR(FIND(CONCATENATE(AB$4,"+++"),NieStac!$R38))=FALSE,"+++","++"),"+")," ")," ")</f>
        <v/>
      </c>
      <c r="AC36" s="50" t="str">
        <f>IF(ISERR(FIND(AC$4,NieStac!$R38))=FALSE,IF(ISERR(FIND(CONCATENATE(AC$4,"+"),NieStac!$R38))=FALSE,IF(ISERR(FIND(CONCATENATE(AC$4,"++"),NieStac!$R38))=FALSE,IF(ISERR(FIND(CONCATENATE(AC$4,"+++"),NieStac!$R38))=FALSE,"+++","++"),"+")," ")," ")</f>
        <v/>
      </c>
      <c r="AD36" s="127" t="str">
        <f>NieStac!C38</f>
        <v>Język obcy</v>
      </c>
      <c r="AE36" s="50" t="str">
        <f>IF(ISERR(FIND(AE$4,NieStac!$S38))=FALSE,IF(ISERR(FIND(CONCATENATE(AE$4,"+"),NieStac!$S38))=FALSE,IF(ISERR(FIND(CONCATENATE(AE$4,"++"),NieStac!$S38))=FALSE,IF(ISERR(FIND(CONCATENATE(AE$4,"+++"),NieStac!$S38))=FALSE,"+++","++"),"+")," ")," ")</f>
        <v>+</v>
      </c>
      <c r="AF36" s="50" t="str">
        <f>IF(ISERR(FIND(AF$4,NieStac!$S38))=FALSE,IF(ISERR(FIND(CONCATENATE(AF$4,"+"),NieStac!$S38))=FALSE,IF(ISERR(FIND(CONCATENATE(AF$4,"++"),NieStac!$S38))=FALSE,IF(ISERR(FIND(CONCATENATE(AF$4,"+++"),NieStac!$S38))=FALSE,"+++","++"),"+")," ")," ")</f>
        <v/>
      </c>
      <c r="AG36" s="50" t="str">
        <f>IF(ISERR(FIND(AG$4,NieStac!$S38))=FALSE,IF(ISERR(FIND(CONCATENATE(AG$4,"+"),NieStac!$S38))=FALSE,IF(ISERR(FIND(CONCATENATE(AG$4,"++"),NieStac!$S38))=FALSE,IF(ISERR(FIND(CONCATENATE(AG$4,"+++"),NieStac!$S38))=FALSE,"+++","++"),"+")," ")," ")</f>
        <v/>
      </c>
      <c r="AH36" s="50" t="str">
        <f>IF(ISERR(FIND(AH$4,NieStac!$S38))=FALSE,IF(ISERR(FIND(CONCATENATE(AH$4,"+"),NieStac!$S38))=FALSE,IF(ISERR(FIND(CONCATENATE(AH$4,"++"),NieStac!$S38))=FALSE,IF(ISERR(FIND(CONCATENATE(AH$4,"+++"),NieStac!$S38))=FALSE,"+++","++"),"+")," ")," ")</f>
        <v>++</v>
      </c>
      <c r="AI36" s="50" t="str">
        <f>IF(ISERR(FIND(AI$4,NieStac!$S38))=FALSE,IF(ISERR(FIND(CONCATENATE(AI$4,"+"),NieStac!$S38))=FALSE,IF(ISERR(FIND(CONCATENATE(AI$4,"++"),NieStac!$S38))=FALSE,IF(ISERR(FIND(CONCATENATE(AI$4,"+++"),NieStac!$S38))=FALSE,"+++","++"),"+")," ")," ")</f>
        <v>++</v>
      </c>
      <c r="AJ36" s="50" t="str">
        <f>IF(ISERR(FIND(AJ$4,NieStac!$S38))=FALSE,IF(ISERR(FIND(CONCATENATE(AJ$4,"+"),NieStac!$S38))=FALSE,IF(ISERR(FIND(CONCATENATE(AJ$4,"++"),NieStac!$S38))=FALSE,IF(ISERR(FIND(CONCATENATE(AJ$4,"+++"),NieStac!$S38))=FALSE,"+++","++"),"+")," ")," ")</f>
        <v/>
      </c>
      <c r="AK36" s="50" t="str">
        <f>IF(ISERR(FIND(AK$4,NieStac!$S38))=FALSE,IF(ISERR(FIND(CONCATENATE(AK$4,"+"),NieStac!$S38))=FALSE,IF(ISERR(FIND(CONCATENATE(AK$4,"++"),NieStac!$S38))=FALSE,IF(ISERR(FIND(CONCATENATE(AK$4,"+++"),NieStac!$S38))=FALSE,"+++","++"),"+")," ")," ")</f>
        <v>++</v>
      </c>
      <c r="AL36" s="50" t="str">
        <f>IF(ISERR(FIND(AL$4,NieStac!$S38))=FALSE,IF(ISERR(FIND(CONCATENATE(AL$4,"+"),NieStac!$S38))=FALSE,IF(ISERR(FIND(CONCATENATE(AL$4,"++"),NieStac!$S38))=FALSE,IF(ISERR(FIND(CONCATENATE(AL$4,"+++"),NieStac!$S38))=FALSE,"+++","++"),"+")," ")," ")</f>
        <v/>
      </c>
      <c r="AM36" s="50" t="str">
        <f>IF(ISERR(FIND(AM$4,NieStac!$S38))=FALSE,IF(ISERR(FIND(CONCATENATE(AM$4,"+"),NieStac!$S38))=FALSE,IF(ISERR(FIND(CONCATENATE(AM$4,"++"),NieStac!$S38))=FALSE,IF(ISERR(FIND(CONCATENATE(AM$4,"+++"),NieStac!$S38))=FALSE,"+++","++"),"+")," ")," ")</f>
        <v/>
      </c>
      <c r="AN36" s="50" t="str">
        <f>IF(ISERR(FIND(AN$4,NieStac!$S38))=FALSE,IF(ISERR(FIND(CONCATENATE(AN$4,"+"),NieStac!$S38))=FALSE,IF(ISERR(FIND(CONCATENATE(AN$4,"++"),NieStac!$S38))=FALSE,IF(ISERR(FIND(CONCATENATE(AN$4,"+++"),NieStac!$S38))=FALSE,"+++","++"),"+")," ")," ")</f>
        <v/>
      </c>
      <c r="AO36" s="50" t="str">
        <f>IF(ISERR(FIND(AO$4,NieStac!$S38))=FALSE,IF(ISERR(FIND(CONCATENATE(AO$4,"+"),NieStac!$S38))=FALSE,IF(ISERR(FIND(CONCATENATE(AO$4,"++"),NieStac!$S38))=FALSE,IF(ISERR(FIND(CONCATENATE(AO$4,"+++"),NieStac!$S38))=FALSE,"+++","++"),"+")," ")," ")</f>
        <v/>
      </c>
      <c r="AP36" s="50" t="str">
        <f>IF(ISERR(FIND(AP$4,NieStac!$S38))=FALSE,IF(ISERR(FIND(CONCATENATE(AP$4,"+"),NieStac!$S38))=FALSE,IF(ISERR(FIND(CONCATENATE(AP$4,"++"),NieStac!$S38))=FALSE,IF(ISERR(FIND(CONCATENATE(AP$4,"+++"),NieStac!$S38))=FALSE,"+++","++"),"+")," ")," ")</f>
        <v/>
      </c>
      <c r="AQ36" s="50" t="str">
        <f>IF(ISERR(FIND(AQ$4,NieStac!$S38))=FALSE,IF(ISERR(FIND(CONCATENATE(AQ$4,"+"),NieStac!$S38))=FALSE,IF(ISERR(FIND(CONCATENATE(AQ$4,"++"),NieStac!$S38))=FALSE,IF(ISERR(FIND(CONCATENATE(AQ$4,"+++"),NieStac!$S38))=FALSE,"+++","++"),"+")," ")," ")</f>
        <v/>
      </c>
      <c r="AR36" s="50" t="str">
        <f>IF(ISERR(FIND(AR$4,NieStac!$S38))=FALSE,IF(ISERR(FIND(CONCATENATE(AR$4,"+"),NieStac!$S38))=FALSE,IF(ISERR(FIND(CONCATENATE(AR$4,"++"),NieStac!$S38))=FALSE,IF(ISERR(FIND(CONCATENATE(AR$4,"+++"),NieStac!$S38))=FALSE,"+++","++"),"+")," ")," ")</f>
        <v/>
      </c>
      <c r="AS36" s="50" t="str">
        <f>IF(ISERR(FIND(AS$4,NieStac!$S38))=FALSE,IF(ISERR(FIND(CONCATENATE(AS$4,"+"),NieStac!$S38))=FALSE,IF(ISERR(FIND(CONCATENATE(AS$4,"++"),NieStac!$S38))=FALSE,IF(ISERR(FIND(CONCATENATE(AS$4,"+++"),NieStac!$S38))=FALSE,"+++","++"),"+")," ")," ")</f>
        <v/>
      </c>
      <c r="AT36" s="50" t="str">
        <f>IF(ISERR(FIND(AT$4,NieStac!$S38))=FALSE,IF(ISERR(FIND(CONCATENATE(AT$4,"+"),NieStac!$S38))=FALSE,IF(ISERR(FIND(CONCATENATE(AT$4,"++"),NieStac!$S38))=FALSE,IF(ISERR(FIND(CONCATENATE(AT$4,"+++"),NieStac!$S38))=FALSE,"+++","++"),"+")," ")," ")</f>
        <v/>
      </c>
      <c r="AU36" s="50" t="str">
        <f>IF(ISERR(FIND(AU$4,NieStac!$S38))=FALSE,IF(ISERR(FIND(CONCATENATE(AU$4,"+"),NieStac!$S38))=FALSE,IF(ISERR(FIND(CONCATENATE(AU$4,"++"),NieStac!$S38))=FALSE,IF(ISERR(FIND(CONCATENATE(AU$4,"+++"),NieStac!$S38))=FALSE,"+++","++"),"+")," ")," ")</f>
        <v/>
      </c>
      <c r="AV36" s="50" t="str">
        <f>IF(ISERR(FIND(AV$4,NieStac!$S38))=FALSE,IF(ISERR(FIND(CONCATENATE(AV$4,"+"),NieStac!$S38))=FALSE,IF(ISERR(FIND(CONCATENATE(AV$4,"++"),NieStac!$S38))=FALSE,IF(ISERR(FIND(CONCATENATE(AV$4,"+++"),NieStac!$S38))=FALSE,"+++","++"),"+")," ")," ")</f>
        <v/>
      </c>
      <c r="AW36" s="50" t="str">
        <f>IF(ISERR(FIND(AW$4,NieStac!$S38))=FALSE,IF(ISERR(FIND(CONCATENATE(AW$4,"+"),NieStac!$S38))=FALSE,IF(ISERR(FIND(CONCATENATE(AW$4,"++"),NieStac!$S38))=FALSE,IF(ISERR(FIND(CONCATENATE(AW$4,"+++"),NieStac!$S38))=FALSE,"+++","++"),"+")," ")," ")</f>
        <v/>
      </c>
      <c r="AX36" s="50" t="str">
        <f>IF(ISERR(FIND(AX$4,NieStac!$S38))=FALSE,IF(ISERR(FIND(CONCATENATE(AX$4,"+"),NieStac!$S38))=FALSE,IF(ISERR(FIND(CONCATENATE(AX$4,"++"),NieStac!$S38))=FALSE,IF(ISERR(FIND(CONCATENATE(AX$4,"+++"),NieStac!$S38))=FALSE,"+++","++"),"+")," ")," ")</f>
        <v/>
      </c>
      <c r="AY36" s="50" t="str">
        <f>IF(ISERR(FIND(AY$4,NieStac!$S38))=FALSE,IF(ISERR(FIND(CONCATENATE(AY$4,"+"),NieStac!$S38))=FALSE,IF(ISERR(FIND(CONCATENATE(AY$4,"++"),NieStac!$S38))=FALSE,IF(ISERR(FIND(CONCATENATE(AY$4,"+++"),NieStac!$S38))=FALSE,"+++","++"),"+")," ")," ")</f>
        <v/>
      </c>
      <c r="AZ36" s="50" t="str">
        <f>IF(ISERR(FIND(AZ$4,NieStac!$S38))=FALSE,IF(ISERR(FIND(CONCATENATE(AZ$4,"+"),NieStac!$S38))=FALSE,IF(ISERR(FIND(CONCATENATE(AZ$4,"++"),NieStac!$S38))=FALSE,IF(ISERR(FIND(CONCATENATE(AZ$4,"+++"),NieStac!$S38))=FALSE,"+++","++"),"+")," ")," ")</f>
        <v/>
      </c>
      <c r="BA36" s="50" t="str">
        <f>IF(ISERR(FIND(BA$4,NieStac!$S38))=FALSE,IF(ISERR(FIND(CONCATENATE(BA$4,"+"),NieStac!$S38))=FALSE,IF(ISERR(FIND(CONCATENATE(BA$4,"++"),NieStac!$S38))=FALSE,IF(ISERR(FIND(CONCATENATE(BA$4,"+++"),NieStac!$S38))=FALSE,"+++","++"),"+")," ")," ")</f>
        <v/>
      </c>
      <c r="BB36" s="50" t="str">
        <f>IF(ISERR(FIND(BB$4,NieStac!$S38))=FALSE,IF(ISERR(FIND(CONCATENATE(BB$4,"+"),NieStac!$S38))=FALSE,IF(ISERR(FIND(CONCATENATE(BB$4,"++"),NieStac!$S38))=FALSE,IF(ISERR(FIND(CONCATENATE(BB$4,"+++"),NieStac!$S38))=FALSE,"+++","++"),"+")," ")," ")</f>
        <v/>
      </c>
      <c r="BC36" s="50" t="str">
        <f>IF(ISERR(FIND(BC$4,NieStac!$S38))=FALSE,IF(ISERR(FIND(CONCATENATE(BC$4,"+"),NieStac!$S38))=FALSE,IF(ISERR(FIND(CONCATENATE(BC$4,"++"),NieStac!$S38))=FALSE,IF(ISERR(FIND(CONCATENATE(BC$4,"+++"),NieStac!$S38))=FALSE,"+++","++"),"+")," ")," ")</f>
        <v/>
      </c>
      <c r="BD36" s="50" t="str">
        <f>IF(ISERR(FIND(BD$4,NieStac!$S38))=FALSE,IF(ISERR(FIND(CONCATENATE(BD$4,"+"),NieStac!$S38))=FALSE,IF(ISERR(FIND(CONCATENATE(BD$4,"++"),NieStac!$S38))=FALSE,IF(ISERR(FIND(CONCATENATE(BD$4,"+++"),NieStac!$S38))=FALSE,"+++","++"),"+")," ")," ")</f>
        <v/>
      </c>
      <c r="BE36" s="50" t="str">
        <f>IF(ISERR(FIND(BE$4,NieStac!$S38))=FALSE,IF(ISERR(FIND(CONCATENATE(BE$4,"+"),NieStac!$S38))=FALSE,IF(ISERR(FIND(CONCATENATE(BE$4,"++"),NieStac!$S38))=FALSE,IF(ISERR(FIND(CONCATENATE(BE$4,"+++"),NieStac!$S38))=FALSE,"+++","++"),"+")," ")," ")</f>
        <v/>
      </c>
      <c r="BF36" s="50" t="str">
        <f>IF(ISERR(FIND(BF$4,NieStac!$S38))=FALSE,IF(ISERR(FIND(CONCATENATE(BF$4,"+"),NieStac!$S38))=FALSE,IF(ISERR(FIND(CONCATENATE(BF$4,"++"),NieStac!$S38))=FALSE,IF(ISERR(FIND(CONCATENATE(BF$4,"+++"),NieStac!$S38))=FALSE,"+++","++"),"+")," ")," ")</f>
        <v/>
      </c>
      <c r="BG36" s="50" t="str">
        <f>IF(ISERR(FIND(BG$4,NieStac!$S38))=FALSE,IF(ISERR(FIND(CONCATENATE(BG$4,"+"),NieStac!$S38))=FALSE,IF(ISERR(FIND(CONCATENATE(BG$4,"++"),NieStac!$S38))=FALSE,IF(ISERR(FIND(CONCATENATE(BG$4,"+++"),NieStac!$S38))=FALSE,"+++","++"),"+")," ")," ")</f>
        <v/>
      </c>
      <c r="BH36" s="50" t="str">
        <f>IF(ISERR(FIND(BH$4,NieStac!$S38))=FALSE,IF(ISERR(FIND(CONCATENATE(BH$4,"+"),NieStac!$S38))=FALSE,IF(ISERR(FIND(CONCATENATE(BH$4,"++"),NieStac!$S38))=FALSE,IF(ISERR(FIND(CONCATENATE(BH$4,"+++"),NieStac!$S38))=FALSE,"+++","++"),"+")," ")," ")</f>
        <v/>
      </c>
      <c r="BI36" s="50" t="str">
        <f>IF(ISERR(FIND(BI$4,NieStac!$S38))=FALSE,IF(ISERR(FIND(CONCATENATE(BI$4,"+"),NieStac!$S38))=FALSE,IF(ISERR(FIND(CONCATENATE(BI$4,"++"),NieStac!$S38))=FALSE,IF(ISERR(FIND(CONCATENATE(BI$4,"+++"),NieStac!$S38))=FALSE,"+++","++"),"+")," ")," ")</f>
        <v/>
      </c>
      <c r="BJ36" s="127" t="str">
        <f>NieStac!C38</f>
        <v>Język obcy</v>
      </c>
      <c r="BK36" s="50" t="str">
        <f>IF(ISERR(FIND(BK$4,NieStac!$T38))=FALSE,IF(ISERR(FIND(CONCATENATE(BK$4,"+"),NieStac!$T38))=FALSE,IF(ISERR(FIND(CONCATENATE(BK$4,"++"),NieStac!$T38))=FALSE,IF(ISERR(FIND(CONCATENATE(BK$4,"+++"),NieStac!$T38))=FALSE,"+++","++"),"+")," ")," ")</f>
        <v>++</v>
      </c>
      <c r="BL36" s="50" t="str">
        <f>IF(ISERR(FIND(BL$4,NieStac!$T38))=FALSE,IF(ISERR(FIND(CONCATENATE(BL$4,"+"),NieStac!$T38))=FALSE,IF(ISERR(FIND(CONCATENATE(BL$4,"++"),NieStac!$T38))=FALSE,IF(ISERR(FIND(CONCATENATE(BL$4,"+++"),NieStac!$T38))=FALSE,"+++","++"),"+")," ")," ")</f>
        <v/>
      </c>
      <c r="BM36" s="50" t="str">
        <f>IF(ISERR(FIND(BM$4,NieStac!$T38))=FALSE,IF(ISERR(FIND(CONCATENATE(BM$4,"+"),NieStac!$T38))=FALSE,IF(ISERR(FIND(CONCATENATE(BM$4,"++"),NieStac!$T38))=FALSE,IF(ISERR(FIND(CONCATENATE(BM$4,"+++"),NieStac!$T38))=FALSE,"+++","++"),"+")," ")," ")</f>
        <v/>
      </c>
      <c r="BN36" s="50" t="str">
        <f>IF(ISERR(FIND(BN$4,NieStac!$T38))=FALSE,IF(ISERR(FIND(CONCATENATE(BN$4,"+"),NieStac!$T38))=FALSE,IF(ISERR(FIND(CONCATENATE(BN$4,"++"),NieStac!$T38))=FALSE,IF(ISERR(FIND(CONCATENATE(BN$4,"+++"),NieStac!$T38))=FALSE,"+++","++"),"+")," ")," ")</f>
        <v>+</v>
      </c>
      <c r="BO36" s="50" t="str">
        <f>IF(ISERR(FIND(BO$4,NieStac!$T38))=FALSE,IF(ISERR(FIND(CONCATENATE(BO$4,"+"),NieStac!$T38))=FALSE,IF(ISERR(FIND(CONCATENATE(BO$4,"++"),NieStac!$T38))=FALSE,IF(ISERR(FIND(CONCATENATE(BO$4,"+++"),NieStac!$T38))=FALSE,"+++","++"),"+")," ")," ")</f>
        <v/>
      </c>
      <c r="BP36" s="50" t="str">
        <f>IF(ISERR(FIND(BP$4,NieStac!$T38))=FALSE,IF(ISERR(FIND(CONCATENATE(BP$4,"+"),NieStac!$T38))=FALSE,IF(ISERR(FIND(CONCATENATE(BP$4,"++"),NieStac!$T38))=FALSE,IF(ISERR(FIND(CONCATENATE(BP$4,"+++"),NieStac!$T38))=FALSE,"+++","++"),"+")," ")," ")</f>
        <v/>
      </c>
      <c r="BQ36" s="50" t="str">
        <f>IF(ISERR(FIND(BQ$4,NieStac!$T38))=FALSE,IF(ISERR(FIND(CONCATENATE(BQ$4,"+"),NieStac!$T38))=FALSE,IF(ISERR(FIND(CONCATENATE(BQ$4,"++"),NieStac!$T38))=FALSE,IF(ISERR(FIND(CONCATENATE(BQ$4,"+++"),NieStac!$T38))=FALSE,"+++","++"),"+")," ")," ")</f>
        <v/>
      </c>
    </row>
    <row r="37" spans="1:69" ht="3" hidden="1" customHeight="1">
      <c r="A37" s="104">
        <f>NieStac!C39</f>
        <v>0</v>
      </c>
      <c r="B37" s="50" t="str">
        <f>IF(ISERR(FIND(B$4,NieStac!#REF!))=FALSE,IF(ISERR(FIND(CONCATENATE(B$4,"+"),NieStac!#REF!))=FALSE,IF(ISERR(FIND(CONCATENATE(B$4,"++"),NieStac!#REF!))=FALSE,IF(ISERR(FIND(CONCATENATE(B$4,"+++"),NieStac!#REF!))=FALSE,"+++","++"),"+"),"-"),"-")</f>
        <v>-</v>
      </c>
      <c r="C37" s="50" t="str">
        <f>IF(ISERR(FIND(C$4,NieStac!#REF!))=FALSE,IF(ISERR(FIND(CONCATENATE(C$4,"+"),NieStac!#REF!))=FALSE,IF(ISERR(FIND(CONCATENATE(C$4,"++"),NieStac!#REF!))=FALSE,IF(ISERR(FIND(CONCATENATE(C$4,"+++"),NieStac!#REF!))=FALSE,"+++","++"),"+"),"-"),"-")</f>
        <v>-</v>
      </c>
      <c r="D37" s="50" t="str">
        <f>IF(ISERR(FIND(D$4,NieStac!#REF!))=FALSE,IF(ISERR(FIND(CONCATENATE(D$4,"+"),NieStac!#REF!))=FALSE,IF(ISERR(FIND(CONCATENATE(D$4,"++"),NieStac!#REF!))=FALSE,IF(ISERR(FIND(CONCATENATE(D$4,"+++"),NieStac!#REF!))=FALSE,"+++","++"),"+"),"-"),"-")</f>
        <v>-</v>
      </c>
      <c r="E37" s="50" t="str">
        <f>IF(ISERR(FIND(E$4,NieStac!#REF!))=FALSE,IF(ISERR(FIND(CONCATENATE(E$4,"+"),NieStac!#REF!))=FALSE,IF(ISERR(FIND(CONCATENATE(E$4,"++"),NieStac!#REF!))=FALSE,IF(ISERR(FIND(CONCATENATE(E$4,"+++"),NieStac!#REF!))=FALSE,"+++","++"),"+"),"-"),"-")</f>
        <v>-</v>
      </c>
      <c r="F37" s="50" t="str">
        <f>IF(ISERR(FIND(F$4,NieStac!#REF!))=FALSE,IF(ISERR(FIND(CONCATENATE(F$4,"+"),NieStac!#REF!))=FALSE,IF(ISERR(FIND(CONCATENATE(F$4,"++"),NieStac!#REF!))=FALSE,IF(ISERR(FIND(CONCATENATE(F$4,"+++"),NieStac!#REF!))=FALSE,"+++","++"),"+"),"-"),"-")</f>
        <v>-</v>
      </c>
      <c r="G37" s="50" t="str">
        <f>IF(ISERR(FIND(G$4,NieStac!#REF!))=FALSE,IF(ISERR(FIND(CONCATENATE(G$4,"+"),NieStac!#REF!))=FALSE,IF(ISERR(FIND(CONCATENATE(G$4,"++"),NieStac!#REF!))=FALSE,IF(ISERR(FIND(CONCATENATE(G$4,"+++"),NieStac!#REF!))=FALSE,"+++","++"),"+"),"-"),"-")</f>
        <v>-</v>
      </c>
      <c r="H37" s="50" t="str">
        <f>IF(ISERR(FIND(H$4,NieStac!#REF!))=FALSE,IF(ISERR(FIND(CONCATENATE(H$4,"+"),NieStac!#REF!))=FALSE,IF(ISERR(FIND(CONCATENATE(H$4,"++"),NieStac!#REF!))=FALSE,IF(ISERR(FIND(CONCATENATE(H$4,"+++"),NieStac!#REF!))=FALSE,"+++","++"),"+"),"-"),"-")</f>
        <v>-</v>
      </c>
      <c r="I37" s="50" t="str">
        <f>IF(ISERR(FIND(I$4,NieStac!#REF!))=FALSE,IF(ISERR(FIND(CONCATENATE(I$4,"+"),NieStac!#REF!))=FALSE,IF(ISERR(FIND(CONCATENATE(I$4,"++"),NieStac!#REF!))=FALSE,IF(ISERR(FIND(CONCATENATE(I$4,"+++"),NieStac!#REF!))=FALSE,"+++","++"),"+"),"-"),"-")</f>
        <v>-</v>
      </c>
      <c r="J37" s="50" t="str">
        <f>IF(ISERR(FIND(J$4,NieStac!#REF!))=FALSE,IF(ISERR(FIND(CONCATENATE(J$4,"+"),NieStac!#REF!))=FALSE,IF(ISERR(FIND(CONCATENATE(J$4,"++"),NieStac!#REF!))=FALSE,IF(ISERR(FIND(CONCATENATE(J$4,"+++"),NieStac!#REF!))=FALSE,"+++","++"),"+"),"-"),"-")</f>
        <v>-</v>
      </c>
      <c r="K37" s="50" t="str">
        <f>IF(ISERR(FIND(K$4,NieStac!#REF!))=FALSE,IF(ISERR(FIND(CONCATENATE(K$4,"+"),NieStac!#REF!))=FALSE,IF(ISERR(FIND(CONCATENATE(K$4,"++"),NieStac!#REF!))=FALSE,IF(ISERR(FIND(CONCATENATE(K$4,"+++"),NieStac!#REF!))=FALSE,"+++","++"),"+"),"-"),"-")</f>
        <v>-</v>
      </c>
      <c r="L37" s="50" t="str">
        <f>IF(ISERR(FIND(L$4,NieStac!#REF!))=FALSE,IF(ISERR(FIND(CONCATENATE(L$4,"+"),NieStac!#REF!))=FALSE,IF(ISERR(FIND(CONCATENATE(L$4,"++"),NieStac!#REF!))=FALSE,IF(ISERR(FIND(CONCATENATE(L$4,"+++"),NieStac!#REF!))=FALSE,"+++","++"),"+"),"-"),"-")</f>
        <v>-</v>
      </c>
      <c r="M37" s="50" t="str">
        <f>IF(ISERR(FIND(M$4,NieStac!#REF!))=FALSE,IF(ISERR(FIND(CONCATENATE(M$4,"+"),NieStac!#REF!))=FALSE,IF(ISERR(FIND(CONCATENATE(M$4,"++"),NieStac!#REF!))=FALSE,IF(ISERR(FIND(CONCATENATE(M$4,"+++"),NieStac!#REF!))=FALSE,"+++","++"),"+"),"-"),"-")</f>
        <v>-</v>
      </c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127" t="e">
        <f>NieStac!#REF!</f>
        <v>#REF!</v>
      </c>
      <c r="AE37" s="50" t="str">
        <f>IF(ISERR(FIND(AE$4,NieStac!#REF!))=FALSE,IF(ISERR(FIND(CONCATENATE(AE$4,"+"),NieStac!#REF!))=FALSE,IF(ISERR(FIND(CONCATENATE(AE$4,"++"),NieStac!#REF!))=FALSE,IF(ISERR(FIND(CONCATENATE(AE$4,"+++"),NieStac!#REF!))=FALSE,"+++","++"),"+"),"-"),"-")</f>
        <v>-</v>
      </c>
      <c r="AF37" s="50" t="str">
        <f>IF(ISERR(FIND(AF$4,NieStac!#REF!))=FALSE,IF(ISERR(FIND(CONCATENATE(AF$4,"+"),NieStac!#REF!))=FALSE,IF(ISERR(FIND(CONCATENATE(AF$4,"++"),NieStac!#REF!))=FALSE,IF(ISERR(FIND(CONCATENATE(AF$4,"+++"),NieStac!#REF!))=FALSE,"+++","++"),"+"),"-"),"-")</f>
        <v>-</v>
      </c>
      <c r="AG37" s="50" t="str">
        <f>IF(ISERR(FIND(AG$4,NieStac!#REF!))=FALSE,IF(ISERR(FIND(CONCATENATE(AG$4,"+"),NieStac!#REF!))=FALSE,IF(ISERR(FIND(CONCATENATE(AG$4,"++"),NieStac!#REF!))=FALSE,IF(ISERR(FIND(CONCATENATE(AG$4,"+++"),NieStac!#REF!))=FALSE,"+++","++"),"+"),"-"),"-")</f>
        <v>-</v>
      </c>
      <c r="AH37" s="50" t="str">
        <f>IF(ISERR(FIND(AH$4,NieStac!#REF!))=FALSE,IF(ISERR(FIND(CONCATENATE(AH$4,"+"),NieStac!#REF!))=FALSE,IF(ISERR(FIND(CONCATENATE(AH$4,"++"),NieStac!#REF!))=FALSE,IF(ISERR(FIND(CONCATENATE(AH$4,"+++"),NieStac!#REF!))=FALSE,"+++","++"),"+"),"-"),"-")</f>
        <v>-</v>
      </c>
      <c r="AI37" s="50" t="str">
        <f>IF(ISERR(FIND(AI$4,NieStac!#REF!))=FALSE,IF(ISERR(FIND(CONCATENATE(AI$4,"+"),NieStac!#REF!))=FALSE,IF(ISERR(FIND(CONCATENATE(AI$4,"++"),NieStac!#REF!))=FALSE,IF(ISERR(FIND(CONCATENATE(AI$4,"+++"),NieStac!#REF!))=FALSE,"+++","++"),"+"),"-"),"-")</f>
        <v>-</v>
      </c>
      <c r="AJ37" s="50" t="str">
        <f>IF(ISERR(FIND(AJ$4,NieStac!#REF!))=FALSE,IF(ISERR(FIND(CONCATENATE(AJ$4,"+"),NieStac!#REF!))=FALSE,IF(ISERR(FIND(CONCATENATE(AJ$4,"++"),NieStac!#REF!))=FALSE,IF(ISERR(FIND(CONCATENATE(AJ$4,"+++"),NieStac!#REF!))=FALSE,"+++","++"),"+"),"-"),"-")</f>
        <v>-</v>
      </c>
      <c r="AK37" s="50" t="str">
        <f>IF(ISERR(FIND(AK$4,NieStac!#REF!))=FALSE,IF(ISERR(FIND(CONCATENATE(AK$4,"+"),NieStac!#REF!))=FALSE,IF(ISERR(FIND(CONCATENATE(AK$4,"++"),NieStac!#REF!))=FALSE,IF(ISERR(FIND(CONCATENATE(AK$4,"+++"),NieStac!#REF!))=FALSE,"+++","++"),"+"),"-"),"-")</f>
        <v>-</v>
      </c>
      <c r="AL37" s="50" t="str">
        <f>IF(ISERR(FIND(AL$4,NieStac!#REF!))=FALSE,IF(ISERR(FIND(CONCATENATE(AL$4,"+"),NieStac!#REF!))=FALSE,IF(ISERR(FIND(CONCATENATE(AL$4,"++"),NieStac!#REF!))=FALSE,IF(ISERR(FIND(CONCATENATE(AL$4,"+++"),NieStac!#REF!))=FALSE,"+++","++"),"+"),"-"),"-")</f>
        <v>-</v>
      </c>
      <c r="AM37" s="50" t="str">
        <f>IF(ISERR(FIND(AM$4,NieStac!#REF!))=FALSE,IF(ISERR(FIND(CONCATENATE(AM$4,"+"),NieStac!#REF!))=FALSE,IF(ISERR(FIND(CONCATENATE(AM$4,"++"),NieStac!#REF!))=FALSE,IF(ISERR(FIND(CONCATENATE(AM$4,"+++"),NieStac!#REF!))=FALSE,"+++","++"),"+"),"-"),"-")</f>
        <v>-</v>
      </c>
      <c r="AN37" s="50" t="str">
        <f>IF(ISERR(FIND(AN$4,NieStac!#REF!))=FALSE,IF(ISERR(FIND(CONCATENATE(AN$4,"+"),NieStac!#REF!))=FALSE,IF(ISERR(FIND(CONCATENATE(AN$4,"++"),NieStac!#REF!))=FALSE,IF(ISERR(FIND(CONCATENATE(AN$4,"+++"),NieStac!#REF!))=FALSE,"+++","++"),"+"),"-"),"-")</f>
        <v>-</v>
      </c>
      <c r="AO37" s="50" t="str">
        <f>IF(ISERR(FIND(AO$4,NieStac!#REF!))=FALSE,IF(ISERR(FIND(CONCATENATE(AO$4,"+"),NieStac!#REF!))=FALSE,IF(ISERR(FIND(CONCATENATE(AO$4,"++"),NieStac!#REF!))=FALSE,IF(ISERR(FIND(CONCATENATE(AO$4,"+++"),NieStac!#REF!))=FALSE,"+++","++"),"+"),"-"),"-")</f>
        <v>-</v>
      </c>
      <c r="AP37" s="50" t="str">
        <f>IF(ISERR(FIND(AP$4,NieStac!#REF!))=FALSE,IF(ISERR(FIND(CONCATENATE(AP$4,"+"),NieStac!#REF!))=FALSE,IF(ISERR(FIND(CONCATENATE(AP$4,"++"),NieStac!#REF!))=FALSE,IF(ISERR(FIND(CONCATENATE(AP$4,"+++"),NieStac!#REF!))=FALSE,"+++","++"),"+"),"-"),"-")</f>
        <v>-</v>
      </c>
      <c r="AQ37" s="50" t="str">
        <f>IF(ISERR(FIND(AQ$4,NieStac!#REF!))=FALSE,IF(ISERR(FIND(CONCATENATE(AQ$4,"+"),NieStac!#REF!))=FALSE,IF(ISERR(FIND(CONCATENATE(AQ$4,"++"),NieStac!#REF!))=FALSE,IF(ISERR(FIND(CONCATENATE(AQ$4,"+++"),NieStac!#REF!))=FALSE,"+++","++"),"+"),"-"),"-")</f>
        <v>-</v>
      </c>
      <c r="AR37" s="50" t="str">
        <f>IF(ISERR(FIND(AR$4,NieStac!#REF!))=FALSE,IF(ISERR(FIND(CONCATENATE(AR$4,"+"),NieStac!#REF!))=FALSE,IF(ISERR(FIND(CONCATENATE(AR$4,"++"),NieStac!#REF!))=FALSE,IF(ISERR(FIND(CONCATENATE(AR$4,"+++"),NieStac!#REF!))=FALSE,"+++","++"),"+"),"-"),"-")</f>
        <v>-</v>
      </c>
      <c r="AS37" s="50"/>
      <c r="AT37" s="50"/>
      <c r="AU37" s="50"/>
      <c r="AV37" s="50"/>
      <c r="AW37" s="50"/>
      <c r="AX37" s="50"/>
      <c r="AY37" s="50"/>
      <c r="AZ37" s="50"/>
      <c r="BA37" s="50" t="str">
        <f>IF(ISERR(FIND(BA$4,NieStac!#REF!))=FALSE,IF(ISERR(FIND(CONCATENATE(BA$4,"+"),NieStac!#REF!))=FALSE,IF(ISERR(FIND(CONCATENATE(BA$4,"++"),NieStac!#REF!))=FALSE,IF(ISERR(FIND(CONCATENATE(BA$4,"+++"),NieStac!#REF!))=FALSE,"+++","++"),"+"),"-"),"-")</f>
        <v>-</v>
      </c>
      <c r="BB37" s="50" t="str">
        <f>IF(ISERR(FIND(BB$4,NieStac!#REF!))=FALSE,IF(ISERR(FIND(CONCATENATE(BB$4,"+"),NieStac!#REF!))=FALSE,IF(ISERR(FIND(CONCATENATE(BB$4,"++"),NieStac!#REF!))=FALSE,IF(ISERR(FIND(CONCATENATE(BB$4,"+++"),NieStac!#REF!))=FALSE,"+++","++"),"+"),"-"),"-")</f>
        <v>-</v>
      </c>
      <c r="BC37" s="50" t="str">
        <f>IF(ISERR(FIND(BC$4,NieStac!#REF!))=FALSE,IF(ISERR(FIND(CONCATENATE(BC$4,"+"),NieStac!#REF!))=FALSE,IF(ISERR(FIND(CONCATENATE(BC$4,"++"),NieStac!#REF!))=FALSE,IF(ISERR(FIND(CONCATENATE(BC$4,"+++"),NieStac!#REF!))=FALSE,"+++","++"),"+"),"-"),"-")</f>
        <v>-</v>
      </c>
      <c r="BD37" s="50" t="str">
        <f>IF(ISERR(FIND(BD$4,NieStac!#REF!))=FALSE,IF(ISERR(FIND(CONCATENATE(BD$4,"+"),NieStac!#REF!))=FALSE,IF(ISERR(FIND(CONCATENATE(BD$4,"++"),NieStac!#REF!))=FALSE,IF(ISERR(FIND(CONCATENATE(BD$4,"+++"),NieStac!#REF!))=FALSE,"+++","++"),"+"),"-"),"-")</f>
        <v>-</v>
      </c>
      <c r="BE37" s="50" t="str">
        <f>IF(ISERR(FIND(BE$4,NieStac!#REF!))=FALSE,IF(ISERR(FIND(CONCATENATE(BE$4,"+"),NieStac!#REF!))=FALSE,IF(ISERR(FIND(CONCATENATE(BE$4,"++"),NieStac!#REF!))=FALSE,IF(ISERR(FIND(CONCATENATE(BE$4,"+++"),NieStac!#REF!))=FALSE,"+++","++"),"+"),"-"),"-")</f>
        <v>-</v>
      </c>
      <c r="BF37" s="50" t="str">
        <f>IF(ISERR(FIND(BF$4,NieStac!#REF!))=FALSE,IF(ISERR(FIND(CONCATENATE(BF$4,"+"),NieStac!#REF!))=FALSE,IF(ISERR(FIND(CONCATENATE(BF$4,"++"),NieStac!#REF!))=FALSE,IF(ISERR(FIND(CONCATENATE(BF$4,"+++"),NieStac!#REF!))=FALSE,"+++","++"),"+"),"-"),"-")</f>
        <v>-</v>
      </c>
      <c r="BG37" s="50" t="str">
        <f>IF(ISERR(FIND(BG$4,NieStac!#REF!))=FALSE,IF(ISERR(FIND(CONCATENATE(BG$4,"+"),NieStac!#REF!))=FALSE,IF(ISERR(FIND(CONCATENATE(BG$4,"++"),NieStac!#REF!))=FALSE,IF(ISERR(FIND(CONCATENATE(BG$4,"+++"),NieStac!#REF!))=FALSE,"+++","++"),"+"),"-"),"-")</f>
        <v>-</v>
      </c>
      <c r="BH37" s="50" t="str">
        <f>IF(ISERR(FIND(BH$4,NieStac!#REF!))=FALSE,IF(ISERR(FIND(CONCATENATE(BH$4,"+"),NieStac!#REF!))=FALSE,IF(ISERR(FIND(CONCATENATE(BH$4,"++"),NieStac!#REF!))=FALSE,IF(ISERR(FIND(CONCATENATE(BH$4,"+++"),NieStac!#REF!))=FALSE,"+++","++"),"+"),"-"),"-")</f>
        <v>-</v>
      </c>
      <c r="BI37" s="50" t="str">
        <f>IF(ISERR(FIND(BI$4,NieStac!#REF!))=FALSE,IF(ISERR(FIND(CONCATENATE(BI$4,"+"),NieStac!#REF!))=FALSE,IF(ISERR(FIND(CONCATENATE(BI$4,"++"),NieStac!#REF!))=FALSE,IF(ISERR(FIND(CONCATENATE(BI$4,"+++"),NieStac!#REF!))=FALSE,"+++","++"),"+"),"-"),"-")</f>
        <v>-</v>
      </c>
      <c r="BJ37" s="127" t="e">
        <f>NieStac!#REF!</f>
        <v>#REF!</v>
      </c>
      <c r="BK37" s="50" t="str">
        <f>IF(ISERR(FIND(BK$4,NieStac!#REF!))=FALSE,IF(ISERR(FIND(CONCATENATE(BK$4,"+"),NieStac!#REF!))=FALSE,IF(ISERR(FIND(CONCATENATE(BK$4,"++"),NieStac!#REF!))=FALSE,IF(ISERR(FIND(CONCATENATE(BK$4,"+++"),NieStac!#REF!))=FALSE,"+++","++"),"+"),"-"),"-")</f>
        <v>-</v>
      </c>
      <c r="BL37" s="50" t="str">
        <f>IF(ISERR(FIND(BL$4,NieStac!#REF!))=FALSE,IF(ISERR(FIND(CONCATENATE(BL$4,"+"),NieStac!#REF!))=FALSE,IF(ISERR(FIND(CONCATENATE(BL$4,"++"),NieStac!#REF!))=FALSE,IF(ISERR(FIND(CONCATENATE(BL$4,"+++"),NieStac!#REF!))=FALSE,"+++","++"),"+"),"-"),"-")</f>
        <v>-</v>
      </c>
      <c r="BM37" s="50" t="str">
        <f>IF(ISERR(FIND(BM$4,NieStac!#REF!))=FALSE,IF(ISERR(FIND(CONCATENATE(BM$4,"+"),NieStac!#REF!))=FALSE,IF(ISERR(FIND(CONCATENATE(BM$4,"++"),NieStac!#REF!))=FALSE,IF(ISERR(FIND(CONCATENATE(BM$4,"+++"),NieStac!#REF!))=FALSE,"+++","++"),"+"),"-"),"-")</f>
        <v>-</v>
      </c>
      <c r="BN37" s="50" t="str">
        <f>IF(ISERR(FIND(BN$4,NieStac!#REF!))=FALSE,IF(ISERR(FIND(CONCATENATE(BN$4,"+"),NieStac!#REF!))=FALSE,IF(ISERR(FIND(CONCATENATE(BN$4,"++"),NieStac!#REF!))=FALSE,IF(ISERR(FIND(CONCATENATE(BN$4,"+++"),NieStac!#REF!))=FALSE,"+++","++"),"+"),"-"),"-")</f>
        <v>-</v>
      </c>
      <c r="BO37" s="50" t="str">
        <f>IF(ISERR(FIND(BO$4,NieStac!#REF!))=FALSE,IF(ISERR(FIND(CONCATENATE(BO$4,"+"),NieStac!#REF!))=FALSE,IF(ISERR(FIND(CONCATENATE(BO$4,"++"),NieStac!#REF!))=FALSE,IF(ISERR(FIND(CONCATENATE(BO$4,"+++"),NieStac!#REF!))=FALSE,"+++","++"),"+"),"-"),"-")</f>
        <v>-</v>
      </c>
      <c r="BP37" s="50" t="str">
        <f>IF(ISERR(FIND(BP$4,NieStac!#REF!))=FALSE,IF(ISERR(FIND(CONCATENATE(BP$4,"+"),NieStac!#REF!))=FALSE,IF(ISERR(FIND(CONCATENATE(BP$4,"++"),NieStac!#REF!))=FALSE,IF(ISERR(FIND(CONCATENATE(BP$4,"+++"),NieStac!#REF!))=FALSE,"+++","++"),"+"),"-"),"-")</f>
        <v>-</v>
      </c>
      <c r="BQ37" s="50" t="str">
        <f>IF(ISERR(FIND(BQ$4,NieStac!#REF!))=FALSE,IF(ISERR(FIND(CONCATENATE(BQ$4,"+"),NieStac!#REF!))=FALSE,IF(ISERR(FIND(CONCATENATE(BQ$4,"++"),NieStac!#REF!))=FALSE,IF(ISERR(FIND(CONCATENATE(BQ$4,"+++"),NieStac!#REF!))=FALSE,"+++","++"),"+"),"-"),"-")</f>
        <v>-</v>
      </c>
    </row>
    <row r="38" spans="1:69" hidden="1">
      <c r="A38" s="104">
        <f>NieStac!C40</f>
        <v>0</v>
      </c>
      <c r="B38" s="50" t="str">
        <f>IF(ISERR(FIND(B$4,NieStac!$R38))=FALSE,IF(ISERR(FIND(CONCATENATE(B$4,"+"),NieStac!$R38))=FALSE,IF(ISERR(FIND(CONCATENATE(B$4,"++"),NieStac!$R38))=FALSE,IF(ISERR(FIND(CONCATENATE(B$4,"+++"),NieStac!$R38))=FALSE,"+++","++"),"+"),"-"),"-")</f>
        <v>-</v>
      </c>
      <c r="C38" s="50" t="str">
        <f>IF(ISERR(FIND(C$4,NieStac!$R38))=FALSE,IF(ISERR(FIND(CONCATENATE(C$4,"+"),NieStac!$R38))=FALSE,IF(ISERR(FIND(CONCATENATE(C$4,"++"),NieStac!$R38))=FALSE,IF(ISERR(FIND(CONCATENATE(C$4,"+++"),NieStac!$R38))=FALSE,"+++","++"),"+"),"-"),"-")</f>
        <v>-</v>
      </c>
      <c r="D38" s="50" t="str">
        <f>IF(ISERR(FIND(D$4,NieStac!$R38))=FALSE,IF(ISERR(FIND(CONCATENATE(D$4,"+"),NieStac!$R38))=FALSE,IF(ISERR(FIND(CONCATENATE(D$4,"++"),NieStac!$R38))=FALSE,IF(ISERR(FIND(CONCATENATE(D$4,"+++"),NieStac!$R38))=FALSE,"+++","++"),"+"),"-"),"-")</f>
        <v>-</v>
      </c>
      <c r="E38" s="50" t="str">
        <f>IF(ISERR(FIND(E$4,NieStac!$R38))=FALSE,IF(ISERR(FIND(CONCATENATE(E$4,"+"),NieStac!$R38))=FALSE,IF(ISERR(FIND(CONCATENATE(E$4,"++"),NieStac!$R38))=FALSE,IF(ISERR(FIND(CONCATENATE(E$4,"+++"),NieStac!$R38))=FALSE,"+++","++"),"+"),"-"),"-")</f>
        <v>-</v>
      </c>
      <c r="F38" s="50" t="str">
        <f>IF(ISERR(FIND(F$4,NieStac!$R38))=FALSE,IF(ISERR(FIND(CONCATENATE(F$4,"+"),NieStac!$R38))=FALSE,IF(ISERR(FIND(CONCATENATE(F$4,"++"),NieStac!$R38))=FALSE,IF(ISERR(FIND(CONCATENATE(F$4,"+++"),NieStac!$R38))=FALSE,"+++","++"),"+"),"-"),"-")</f>
        <v>-</v>
      </c>
      <c r="G38" s="50" t="str">
        <f>IF(ISERR(FIND(G$4,NieStac!$R38))=FALSE,IF(ISERR(FIND(CONCATENATE(G$4,"+"),NieStac!$R38))=FALSE,IF(ISERR(FIND(CONCATENATE(G$4,"++"),NieStac!$R38))=FALSE,IF(ISERR(FIND(CONCATENATE(G$4,"+++"),NieStac!$R38))=FALSE,"+++","++"),"+"),"-"),"-")</f>
        <v>-</v>
      </c>
      <c r="H38" s="50" t="str">
        <f>IF(ISERR(FIND(H$4,NieStac!$R38))=FALSE,IF(ISERR(FIND(CONCATENATE(H$4,"+"),NieStac!$R38))=FALSE,IF(ISERR(FIND(CONCATENATE(H$4,"++"),NieStac!$R38))=FALSE,IF(ISERR(FIND(CONCATENATE(H$4,"+++"),NieStac!$R38))=FALSE,"+++","++"),"+"),"-"),"-")</f>
        <v>-</v>
      </c>
      <c r="I38" s="50" t="str">
        <f>IF(ISERR(FIND(I$4,NieStac!$R38))=FALSE,IF(ISERR(FIND(CONCATENATE(I$4,"+"),NieStac!$R38))=FALSE,IF(ISERR(FIND(CONCATENATE(I$4,"++"),NieStac!$R38))=FALSE,IF(ISERR(FIND(CONCATENATE(I$4,"+++"),NieStac!$R38))=FALSE,"+++","++"),"+"),"-"),"-")</f>
        <v>-</v>
      </c>
      <c r="J38" s="50" t="str">
        <f>IF(ISERR(FIND(J$4,NieStac!$R38))=FALSE,IF(ISERR(FIND(CONCATENATE(J$4,"+"),NieStac!$R38))=FALSE,IF(ISERR(FIND(CONCATENATE(J$4,"++"),NieStac!$R38))=FALSE,IF(ISERR(FIND(CONCATENATE(J$4,"+++"),NieStac!$R38))=FALSE,"+++","++"),"+"),"-"),"-")</f>
        <v>-</v>
      </c>
      <c r="K38" s="50" t="str">
        <f>IF(ISERR(FIND(K$4,NieStac!$R38))=FALSE,IF(ISERR(FIND(CONCATENATE(K$4,"+"),NieStac!$R38))=FALSE,IF(ISERR(FIND(CONCATENATE(K$4,"++"),NieStac!$R38))=FALSE,IF(ISERR(FIND(CONCATENATE(K$4,"+++"),NieStac!$R38))=FALSE,"+++","++"),"+"),"-"),"-")</f>
        <v>-</v>
      </c>
      <c r="L38" s="50" t="str">
        <f>IF(ISERR(FIND(L$4,NieStac!$R38))=FALSE,IF(ISERR(FIND(CONCATENATE(L$4,"+"),NieStac!$R38))=FALSE,IF(ISERR(FIND(CONCATENATE(L$4,"++"),NieStac!$R38))=FALSE,IF(ISERR(FIND(CONCATENATE(L$4,"+++"),NieStac!$R38))=FALSE,"+++","++"),"+"),"-"),"-")</f>
        <v>-</v>
      </c>
      <c r="M38" s="50" t="str">
        <f>IF(ISERR(FIND(M$4,NieStac!$R38))=FALSE,IF(ISERR(FIND(CONCATENATE(M$4,"+"),NieStac!$R38))=FALSE,IF(ISERR(FIND(CONCATENATE(M$4,"++"),NieStac!$R38))=FALSE,IF(ISERR(FIND(CONCATENATE(M$4,"+++"),NieStac!$R38))=FALSE,"+++","++"),"+"),"-"),"-")</f>
        <v>-</v>
      </c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127" t="str">
        <f>NieStac!C38</f>
        <v>Język obcy</v>
      </c>
      <c r="AE38" s="50" t="str">
        <f>IF(ISERR(FIND(AE$4,NieStac!$S38))=FALSE,IF(ISERR(FIND(CONCATENATE(AE$4,"+"),NieStac!$S38))=FALSE,IF(ISERR(FIND(CONCATENATE(AE$4,"++"),NieStac!$S38))=FALSE,IF(ISERR(FIND(CONCATENATE(AE$4,"+++"),NieStac!$S38))=FALSE,"+++","++"),"+"),"-"),"-")</f>
        <v>+</v>
      </c>
      <c r="AF38" s="50" t="str">
        <f>IF(ISERR(FIND(AF$4,NieStac!$S38))=FALSE,IF(ISERR(FIND(CONCATENATE(AF$4,"+"),NieStac!$S38))=FALSE,IF(ISERR(FIND(CONCATENATE(AF$4,"++"),NieStac!$S38))=FALSE,IF(ISERR(FIND(CONCATENATE(AF$4,"+++"),NieStac!$S38))=FALSE,"+++","++"),"+"),"-"),"-")</f>
        <v>-</v>
      </c>
      <c r="AG38" s="50" t="str">
        <f>IF(ISERR(FIND(AG$4,NieStac!$S38))=FALSE,IF(ISERR(FIND(CONCATENATE(AG$4,"+"),NieStac!$S38))=FALSE,IF(ISERR(FIND(CONCATENATE(AG$4,"++"),NieStac!$S38))=FALSE,IF(ISERR(FIND(CONCATENATE(AG$4,"+++"),NieStac!$S38))=FALSE,"+++","++"),"+"),"-"),"-")</f>
        <v>-</v>
      </c>
      <c r="AH38" s="50" t="str">
        <f>IF(ISERR(FIND(AH$4,NieStac!$S38))=FALSE,IF(ISERR(FIND(CONCATENATE(AH$4,"+"),NieStac!$S38))=FALSE,IF(ISERR(FIND(CONCATENATE(AH$4,"++"),NieStac!$S38))=FALSE,IF(ISERR(FIND(CONCATENATE(AH$4,"+++"),NieStac!$S38))=FALSE,"+++","++"),"+"),"-"),"-")</f>
        <v>++</v>
      </c>
      <c r="AI38" s="50" t="str">
        <f>IF(ISERR(FIND(AI$4,NieStac!$S38))=FALSE,IF(ISERR(FIND(CONCATENATE(AI$4,"+"),NieStac!$S38))=FALSE,IF(ISERR(FIND(CONCATENATE(AI$4,"++"),NieStac!$S38))=FALSE,IF(ISERR(FIND(CONCATENATE(AI$4,"+++"),NieStac!$S38))=FALSE,"+++","++"),"+"),"-"),"-")</f>
        <v>++</v>
      </c>
      <c r="AJ38" s="50" t="str">
        <f>IF(ISERR(FIND(AJ$4,NieStac!$S38))=FALSE,IF(ISERR(FIND(CONCATENATE(AJ$4,"+"),NieStac!$S38))=FALSE,IF(ISERR(FIND(CONCATENATE(AJ$4,"++"),NieStac!$S38))=FALSE,IF(ISERR(FIND(CONCATENATE(AJ$4,"+++"),NieStac!$S38))=FALSE,"+++","++"),"+"),"-"),"-")</f>
        <v>-</v>
      </c>
      <c r="AK38" s="50" t="str">
        <f>IF(ISERR(FIND(AK$4,NieStac!$S38))=FALSE,IF(ISERR(FIND(CONCATENATE(AK$4,"+"),NieStac!$S38))=FALSE,IF(ISERR(FIND(CONCATENATE(AK$4,"++"),NieStac!$S38))=FALSE,IF(ISERR(FIND(CONCATENATE(AK$4,"+++"),NieStac!$S38))=FALSE,"+++","++"),"+"),"-"),"-")</f>
        <v>++</v>
      </c>
      <c r="AL38" s="50" t="str">
        <f>IF(ISERR(FIND(AL$4,NieStac!$S38))=FALSE,IF(ISERR(FIND(CONCATENATE(AL$4,"+"),NieStac!$S38))=FALSE,IF(ISERR(FIND(CONCATENATE(AL$4,"++"),NieStac!$S38))=FALSE,IF(ISERR(FIND(CONCATENATE(AL$4,"+++"),NieStac!$S38))=FALSE,"+++","++"),"+"),"-"),"-")</f>
        <v>-</v>
      </c>
      <c r="AM38" s="50" t="str">
        <f>IF(ISERR(FIND(AM$4,NieStac!$S38))=FALSE,IF(ISERR(FIND(CONCATENATE(AM$4,"+"),NieStac!$S38))=FALSE,IF(ISERR(FIND(CONCATENATE(AM$4,"++"),NieStac!$S38))=FALSE,IF(ISERR(FIND(CONCATENATE(AM$4,"+++"),NieStac!$S38))=FALSE,"+++","++"),"+"),"-"),"-")</f>
        <v>-</v>
      </c>
      <c r="AN38" s="50" t="str">
        <f>IF(ISERR(FIND(AN$4,NieStac!$S38))=FALSE,IF(ISERR(FIND(CONCATENATE(AN$4,"+"),NieStac!$S38))=FALSE,IF(ISERR(FIND(CONCATENATE(AN$4,"++"),NieStac!$S38))=FALSE,IF(ISERR(FIND(CONCATENATE(AN$4,"+++"),NieStac!$S38))=FALSE,"+++","++"),"+"),"-"),"-")</f>
        <v>-</v>
      </c>
      <c r="AO38" s="50" t="str">
        <f>IF(ISERR(FIND(AO$4,NieStac!$S38))=FALSE,IF(ISERR(FIND(CONCATENATE(AO$4,"+"),NieStac!$S38))=FALSE,IF(ISERR(FIND(CONCATENATE(AO$4,"++"),NieStac!$S38))=FALSE,IF(ISERR(FIND(CONCATENATE(AO$4,"+++"),NieStac!$S38))=FALSE,"+++","++"),"+"),"-"),"-")</f>
        <v>-</v>
      </c>
      <c r="AP38" s="50" t="str">
        <f>IF(ISERR(FIND(AP$4,NieStac!$S38))=FALSE,IF(ISERR(FIND(CONCATENATE(AP$4,"+"),NieStac!$S38))=FALSE,IF(ISERR(FIND(CONCATENATE(AP$4,"++"),NieStac!$S38))=FALSE,IF(ISERR(FIND(CONCATENATE(AP$4,"+++"),NieStac!$S38))=FALSE,"+++","++"),"+"),"-"),"-")</f>
        <v>-</v>
      </c>
      <c r="AQ38" s="50" t="str">
        <f>IF(ISERR(FIND(AQ$4,NieStac!$S38))=FALSE,IF(ISERR(FIND(CONCATENATE(AQ$4,"+"),NieStac!$S38))=FALSE,IF(ISERR(FIND(CONCATENATE(AQ$4,"++"),NieStac!$S38))=FALSE,IF(ISERR(FIND(CONCATENATE(AQ$4,"+++"),NieStac!$S38))=FALSE,"+++","++"),"+"),"-"),"-")</f>
        <v>-</v>
      </c>
      <c r="AR38" s="50" t="str">
        <f>IF(ISERR(FIND(AR$4,NieStac!$S38))=FALSE,IF(ISERR(FIND(CONCATENATE(AR$4,"+"),NieStac!$S38))=FALSE,IF(ISERR(FIND(CONCATENATE(AR$4,"++"),NieStac!$S38))=FALSE,IF(ISERR(FIND(CONCATENATE(AR$4,"+++"),NieStac!$S38))=FALSE,"+++","++"),"+"),"-"),"-")</f>
        <v>-</v>
      </c>
      <c r="AS38" s="50"/>
      <c r="AT38" s="50"/>
      <c r="AU38" s="50"/>
      <c r="AV38" s="50"/>
      <c r="AW38" s="50"/>
      <c r="AX38" s="50"/>
      <c r="AY38" s="50"/>
      <c r="AZ38" s="50"/>
      <c r="BA38" s="50" t="str">
        <f>IF(ISERR(FIND(BA$4,NieStac!$S38))=FALSE,IF(ISERR(FIND(CONCATENATE(BA$4,"+"),NieStac!$S38))=FALSE,IF(ISERR(FIND(CONCATENATE(BA$4,"++"),NieStac!$S38))=FALSE,IF(ISERR(FIND(CONCATENATE(BA$4,"+++"),NieStac!$S38))=FALSE,"+++","++"),"+"),"-"),"-")</f>
        <v>-</v>
      </c>
      <c r="BB38" s="50" t="str">
        <f>IF(ISERR(FIND(BB$4,NieStac!$S38))=FALSE,IF(ISERR(FIND(CONCATENATE(BB$4,"+"),NieStac!$S38))=FALSE,IF(ISERR(FIND(CONCATENATE(BB$4,"++"),NieStac!$S38))=FALSE,IF(ISERR(FIND(CONCATENATE(BB$4,"+++"),NieStac!$S38))=FALSE,"+++","++"),"+"),"-"),"-")</f>
        <v>-</v>
      </c>
      <c r="BC38" s="50" t="str">
        <f>IF(ISERR(FIND(BC$4,NieStac!$S38))=FALSE,IF(ISERR(FIND(CONCATENATE(BC$4,"+"),NieStac!$S38))=FALSE,IF(ISERR(FIND(CONCATENATE(BC$4,"++"),NieStac!$S38))=FALSE,IF(ISERR(FIND(CONCATENATE(BC$4,"+++"),NieStac!$S38))=FALSE,"+++","++"),"+"),"-"),"-")</f>
        <v>-</v>
      </c>
      <c r="BD38" s="50" t="str">
        <f>IF(ISERR(FIND(BD$4,NieStac!$S38))=FALSE,IF(ISERR(FIND(CONCATENATE(BD$4,"+"),NieStac!$S38))=FALSE,IF(ISERR(FIND(CONCATENATE(BD$4,"++"),NieStac!$S38))=FALSE,IF(ISERR(FIND(CONCATENATE(BD$4,"+++"),NieStac!$S38))=FALSE,"+++","++"),"+"),"-"),"-")</f>
        <v>-</v>
      </c>
      <c r="BE38" s="50" t="str">
        <f>IF(ISERR(FIND(BE$4,NieStac!$S38))=FALSE,IF(ISERR(FIND(CONCATENATE(BE$4,"+"),NieStac!$S38))=FALSE,IF(ISERR(FIND(CONCATENATE(BE$4,"++"),NieStac!$S38))=FALSE,IF(ISERR(FIND(CONCATENATE(BE$4,"+++"),NieStac!$S38))=FALSE,"+++","++"),"+"),"-"),"-")</f>
        <v>-</v>
      </c>
      <c r="BF38" s="50" t="str">
        <f>IF(ISERR(FIND(BF$4,NieStac!$S38))=FALSE,IF(ISERR(FIND(CONCATENATE(BF$4,"+"),NieStac!$S38))=FALSE,IF(ISERR(FIND(CONCATENATE(BF$4,"++"),NieStac!$S38))=FALSE,IF(ISERR(FIND(CONCATENATE(BF$4,"+++"),NieStac!$S38))=FALSE,"+++","++"),"+"),"-"),"-")</f>
        <v>-</v>
      </c>
      <c r="BG38" s="50" t="str">
        <f>IF(ISERR(FIND(BG$4,NieStac!$S38))=FALSE,IF(ISERR(FIND(CONCATENATE(BG$4,"+"),NieStac!$S38))=FALSE,IF(ISERR(FIND(CONCATENATE(BG$4,"++"),NieStac!$S38))=FALSE,IF(ISERR(FIND(CONCATENATE(BG$4,"+++"),NieStac!$S38))=FALSE,"+++","++"),"+"),"-"),"-")</f>
        <v>-</v>
      </c>
      <c r="BH38" s="50" t="str">
        <f>IF(ISERR(FIND(BH$4,NieStac!$S38))=FALSE,IF(ISERR(FIND(CONCATENATE(BH$4,"+"),NieStac!$S38))=FALSE,IF(ISERR(FIND(CONCATENATE(BH$4,"++"),NieStac!$S38))=FALSE,IF(ISERR(FIND(CONCATENATE(BH$4,"+++"),NieStac!$S38))=FALSE,"+++","++"),"+"),"-"),"-")</f>
        <v>-</v>
      </c>
      <c r="BI38" s="50" t="str">
        <f>IF(ISERR(FIND(BI$4,NieStac!$S38))=FALSE,IF(ISERR(FIND(CONCATENATE(BI$4,"+"),NieStac!$S38))=FALSE,IF(ISERR(FIND(CONCATENATE(BI$4,"++"),NieStac!$S38))=FALSE,IF(ISERR(FIND(CONCATENATE(BI$4,"+++"),NieStac!$S38))=FALSE,"+++","++"),"+"),"-"),"-")</f>
        <v>-</v>
      </c>
      <c r="BJ38" s="127" t="str">
        <f>NieStac!C38</f>
        <v>Język obcy</v>
      </c>
      <c r="BK38" s="50" t="str">
        <f>IF(ISERR(FIND(BK$4,NieStac!$T38))=FALSE,IF(ISERR(FIND(CONCATENATE(BK$4,"+"),NieStac!$T38))=FALSE,IF(ISERR(FIND(CONCATENATE(BK$4,"++"),NieStac!$T38))=FALSE,IF(ISERR(FIND(CONCATENATE(BK$4,"+++"),NieStac!$T38))=FALSE,"+++","++"),"+"),"-"),"-")</f>
        <v>++</v>
      </c>
      <c r="BL38" s="50" t="str">
        <f>IF(ISERR(FIND(BL$4,NieStac!$T38))=FALSE,IF(ISERR(FIND(CONCATENATE(BL$4,"+"),NieStac!$T38))=FALSE,IF(ISERR(FIND(CONCATENATE(BL$4,"++"),NieStac!$T38))=FALSE,IF(ISERR(FIND(CONCATENATE(BL$4,"+++"),NieStac!$T38))=FALSE,"+++","++"),"+"),"-"),"-")</f>
        <v>-</v>
      </c>
      <c r="BM38" s="50" t="str">
        <f>IF(ISERR(FIND(BM$4,NieStac!$T38))=FALSE,IF(ISERR(FIND(CONCATENATE(BM$4,"+"),NieStac!$T38))=FALSE,IF(ISERR(FIND(CONCATENATE(BM$4,"++"),NieStac!$T38))=FALSE,IF(ISERR(FIND(CONCATENATE(BM$4,"+++"),NieStac!$T38))=FALSE,"+++","++"),"+"),"-"),"-")</f>
        <v>-</v>
      </c>
      <c r="BN38" s="50" t="str">
        <f>IF(ISERR(FIND(BN$4,NieStac!$T38))=FALSE,IF(ISERR(FIND(CONCATENATE(BN$4,"+"),NieStac!$T38))=FALSE,IF(ISERR(FIND(CONCATENATE(BN$4,"++"),NieStac!$T38))=FALSE,IF(ISERR(FIND(CONCATENATE(BN$4,"+++"),NieStac!$T38))=FALSE,"+++","++"),"+"),"-"),"-")</f>
        <v>+</v>
      </c>
      <c r="BO38" s="50" t="str">
        <f>IF(ISERR(FIND(BO$4,NieStac!$T38))=FALSE,IF(ISERR(FIND(CONCATENATE(BO$4,"+"),NieStac!$T38))=FALSE,IF(ISERR(FIND(CONCATENATE(BO$4,"++"),NieStac!$T38))=FALSE,IF(ISERR(FIND(CONCATENATE(BO$4,"+++"),NieStac!$T38))=FALSE,"+++","++"),"+"),"-"),"-")</f>
        <v>-</v>
      </c>
      <c r="BP38" s="50" t="str">
        <f>IF(ISERR(FIND(BP$4,NieStac!$T38))=FALSE,IF(ISERR(FIND(CONCATENATE(BP$4,"+"),NieStac!$T38))=FALSE,IF(ISERR(FIND(CONCATENATE(BP$4,"++"),NieStac!$T38))=FALSE,IF(ISERR(FIND(CONCATENATE(BP$4,"+++"),NieStac!$T38))=FALSE,"+++","++"),"+"),"-"),"-")</f>
        <v>-</v>
      </c>
      <c r="BQ38" s="50" t="str">
        <f>IF(ISERR(FIND(BQ$4,NieStac!$T38))=FALSE,IF(ISERR(FIND(CONCATENATE(BQ$4,"+"),NieStac!$T38))=FALSE,IF(ISERR(FIND(CONCATENATE(BQ$4,"++"),NieStac!$T38))=FALSE,IF(ISERR(FIND(CONCATENATE(BQ$4,"+++"),NieStac!$T38))=FALSE,"+++","++"),"+"),"-"),"-")</f>
        <v>-</v>
      </c>
    </row>
    <row r="39" spans="1:69" hidden="1">
      <c r="A39" s="104">
        <f>NieStac!C39</f>
        <v>0</v>
      </c>
      <c r="B39" s="50" t="str">
        <f>IF(ISERR(FIND(B$4,NieStac!$R39))=FALSE,IF(ISERR(FIND(CONCATENATE(B$4,"+"),NieStac!$R39))=FALSE,IF(ISERR(FIND(CONCATENATE(B$4,"++"),NieStac!$R39))=FALSE,IF(ISERR(FIND(CONCATENATE(B$4,"+++"),NieStac!$R39))=FALSE,"+++","++"),"+"),"-"),"-")</f>
        <v>-</v>
      </c>
      <c r="C39" s="50" t="str">
        <f>IF(ISERR(FIND(C$4,NieStac!$R39))=FALSE,IF(ISERR(FIND(CONCATENATE(C$4,"+"),NieStac!$R39))=FALSE,IF(ISERR(FIND(CONCATENATE(C$4,"++"),NieStac!$R39))=FALSE,IF(ISERR(FIND(CONCATENATE(C$4,"+++"),NieStac!$R39))=FALSE,"+++","++"),"+"),"-"),"-")</f>
        <v>-</v>
      </c>
      <c r="D39" s="50" t="str">
        <f>IF(ISERR(FIND(D$4,NieStac!$R39))=FALSE,IF(ISERR(FIND(CONCATENATE(D$4,"+"),NieStac!$R39))=FALSE,IF(ISERR(FIND(CONCATENATE(D$4,"++"),NieStac!$R39))=FALSE,IF(ISERR(FIND(CONCATENATE(D$4,"+++"),NieStac!$R39))=FALSE,"+++","++"),"+"),"-"),"-")</f>
        <v>-</v>
      </c>
      <c r="E39" s="50" t="str">
        <f>IF(ISERR(FIND(E$4,NieStac!$R39))=FALSE,IF(ISERR(FIND(CONCATENATE(E$4,"+"),NieStac!$R39))=FALSE,IF(ISERR(FIND(CONCATENATE(E$4,"++"),NieStac!$R39))=FALSE,IF(ISERR(FIND(CONCATENATE(E$4,"+++"),NieStac!$R39))=FALSE,"+++","++"),"+"),"-"),"-")</f>
        <v>-</v>
      </c>
      <c r="F39" s="50" t="str">
        <f>IF(ISERR(FIND(F$4,NieStac!$R39))=FALSE,IF(ISERR(FIND(CONCATENATE(F$4,"+"),NieStac!$R39))=FALSE,IF(ISERR(FIND(CONCATENATE(F$4,"++"),NieStac!$R39))=FALSE,IF(ISERR(FIND(CONCATENATE(F$4,"+++"),NieStac!$R39))=FALSE,"+++","++"),"+"),"-"),"-")</f>
        <v>-</v>
      </c>
      <c r="G39" s="50" t="str">
        <f>IF(ISERR(FIND(G$4,NieStac!$R39))=FALSE,IF(ISERR(FIND(CONCATENATE(G$4,"+"),NieStac!$R39))=FALSE,IF(ISERR(FIND(CONCATENATE(G$4,"++"),NieStac!$R39))=FALSE,IF(ISERR(FIND(CONCATENATE(G$4,"+++"),NieStac!$R39))=FALSE,"+++","++"),"+"),"-"),"-")</f>
        <v>-</v>
      </c>
      <c r="H39" s="50" t="str">
        <f>IF(ISERR(FIND(H$4,NieStac!$R39))=FALSE,IF(ISERR(FIND(CONCATENATE(H$4,"+"),NieStac!$R39))=FALSE,IF(ISERR(FIND(CONCATENATE(H$4,"++"),NieStac!$R39))=FALSE,IF(ISERR(FIND(CONCATENATE(H$4,"+++"),NieStac!$R39))=FALSE,"+++","++"),"+"),"-"),"-")</f>
        <v>-</v>
      </c>
      <c r="I39" s="50" t="str">
        <f>IF(ISERR(FIND(I$4,NieStac!$R39))=FALSE,IF(ISERR(FIND(CONCATENATE(I$4,"+"),NieStac!$R39))=FALSE,IF(ISERR(FIND(CONCATENATE(I$4,"++"),NieStac!$R39))=FALSE,IF(ISERR(FIND(CONCATENATE(I$4,"+++"),NieStac!$R39))=FALSE,"+++","++"),"+"),"-"),"-")</f>
        <v>-</v>
      </c>
      <c r="J39" s="50" t="str">
        <f>IF(ISERR(FIND(J$4,NieStac!$R39))=FALSE,IF(ISERR(FIND(CONCATENATE(J$4,"+"),NieStac!$R39))=FALSE,IF(ISERR(FIND(CONCATENATE(J$4,"++"),NieStac!$R39))=FALSE,IF(ISERR(FIND(CONCATENATE(J$4,"+++"),NieStac!$R39))=FALSE,"+++","++"),"+"),"-"),"-")</f>
        <v>-</v>
      </c>
      <c r="K39" s="50" t="str">
        <f>IF(ISERR(FIND(K$4,NieStac!$R39))=FALSE,IF(ISERR(FIND(CONCATENATE(K$4,"+"),NieStac!$R39))=FALSE,IF(ISERR(FIND(CONCATENATE(K$4,"++"),NieStac!$R39))=FALSE,IF(ISERR(FIND(CONCATENATE(K$4,"+++"),NieStac!$R39))=FALSE,"+++","++"),"+"),"-"),"-")</f>
        <v>-</v>
      </c>
      <c r="L39" s="50" t="str">
        <f>IF(ISERR(FIND(L$4,NieStac!$R39))=FALSE,IF(ISERR(FIND(CONCATENATE(L$4,"+"),NieStac!$R39))=FALSE,IF(ISERR(FIND(CONCATENATE(L$4,"++"),NieStac!$R39))=FALSE,IF(ISERR(FIND(CONCATENATE(L$4,"+++"),NieStac!$R39))=FALSE,"+++","++"),"+"),"-"),"-")</f>
        <v>-</v>
      </c>
      <c r="M39" s="50" t="str">
        <f>IF(ISERR(FIND(M$4,NieStac!$R39))=FALSE,IF(ISERR(FIND(CONCATENATE(M$4,"+"),NieStac!$R39))=FALSE,IF(ISERR(FIND(CONCATENATE(M$4,"++"),NieStac!$R39))=FALSE,IF(ISERR(FIND(CONCATENATE(M$4,"+++"),NieStac!$R39))=FALSE,"+++","++"),"+"),"-"),"-")</f>
        <v>-</v>
      </c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127">
        <f>NieStac!C39</f>
        <v>0</v>
      </c>
      <c r="AE39" s="50" t="str">
        <f>IF(ISERR(FIND(AE$4,NieStac!$S39))=FALSE,IF(ISERR(FIND(CONCATENATE(AE$4,"+"),NieStac!$S39))=FALSE,IF(ISERR(FIND(CONCATENATE(AE$4,"++"),NieStac!$S39))=FALSE,IF(ISERR(FIND(CONCATENATE(AE$4,"+++"),NieStac!$S39))=FALSE,"+++","++"),"+"),"-"),"-")</f>
        <v>-</v>
      </c>
      <c r="AF39" s="50" t="str">
        <f>IF(ISERR(FIND(AF$4,NieStac!$S39))=FALSE,IF(ISERR(FIND(CONCATENATE(AF$4,"+"),NieStac!$S39))=FALSE,IF(ISERR(FIND(CONCATENATE(AF$4,"++"),NieStac!$S39))=FALSE,IF(ISERR(FIND(CONCATENATE(AF$4,"+++"),NieStac!$S39))=FALSE,"+++","++"),"+"),"-"),"-")</f>
        <v>-</v>
      </c>
      <c r="AG39" s="50" t="str">
        <f>IF(ISERR(FIND(AG$4,NieStac!$S39))=FALSE,IF(ISERR(FIND(CONCATENATE(AG$4,"+"),NieStac!$S39))=FALSE,IF(ISERR(FIND(CONCATENATE(AG$4,"++"),NieStac!$S39))=FALSE,IF(ISERR(FIND(CONCATENATE(AG$4,"+++"),NieStac!$S39))=FALSE,"+++","++"),"+"),"-"),"-")</f>
        <v>-</v>
      </c>
      <c r="AH39" s="50" t="str">
        <f>IF(ISERR(FIND(AH$4,NieStac!$S39))=FALSE,IF(ISERR(FIND(CONCATENATE(AH$4,"+"),NieStac!$S39))=FALSE,IF(ISERR(FIND(CONCATENATE(AH$4,"++"),NieStac!$S39))=FALSE,IF(ISERR(FIND(CONCATENATE(AH$4,"+++"),NieStac!$S39))=FALSE,"+++","++"),"+"),"-"),"-")</f>
        <v>-</v>
      </c>
      <c r="AI39" s="50" t="str">
        <f>IF(ISERR(FIND(AI$4,NieStac!$S39))=FALSE,IF(ISERR(FIND(CONCATENATE(AI$4,"+"),NieStac!$S39))=FALSE,IF(ISERR(FIND(CONCATENATE(AI$4,"++"),NieStac!$S39))=FALSE,IF(ISERR(FIND(CONCATENATE(AI$4,"+++"),NieStac!$S39))=FALSE,"+++","++"),"+"),"-"),"-")</f>
        <v>-</v>
      </c>
      <c r="AJ39" s="50" t="str">
        <f>IF(ISERR(FIND(AJ$4,NieStac!$S39))=FALSE,IF(ISERR(FIND(CONCATENATE(AJ$4,"+"),NieStac!$S39))=FALSE,IF(ISERR(FIND(CONCATENATE(AJ$4,"++"),NieStac!$S39))=FALSE,IF(ISERR(FIND(CONCATENATE(AJ$4,"+++"),NieStac!$S39))=FALSE,"+++","++"),"+"),"-"),"-")</f>
        <v>-</v>
      </c>
      <c r="AK39" s="50" t="str">
        <f>IF(ISERR(FIND(AK$4,NieStac!$S39))=FALSE,IF(ISERR(FIND(CONCATENATE(AK$4,"+"),NieStac!$S39))=FALSE,IF(ISERR(FIND(CONCATENATE(AK$4,"++"),NieStac!$S39))=FALSE,IF(ISERR(FIND(CONCATENATE(AK$4,"+++"),NieStac!$S39))=FALSE,"+++","++"),"+"),"-"),"-")</f>
        <v>-</v>
      </c>
      <c r="AL39" s="50" t="str">
        <f>IF(ISERR(FIND(AL$4,NieStac!$S39))=FALSE,IF(ISERR(FIND(CONCATENATE(AL$4,"+"),NieStac!$S39))=FALSE,IF(ISERR(FIND(CONCATENATE(AL$4,"++"),NieStac!$S39))=FALSE,IF(ISERR(FIND(CONCATENATE(AL$4,"+++"),NieStac!$S39))=FALSE,"+++","++"),"+"),"-"),"-")</f>
        <v>-</v>
      </c>
      <c r="AM39" s="50" t="str">
        <f>IF(ISERR(FIND(AM$4,NieStac!$S39))=FALSE,IF(ISERR(FIND(CONCATENATE(AM$4,"+"),NieStac!$S39))=FALSE,IF(ISERR(FIND(CONCATENATE(AM$4,"++"),NieStac!$S39))=FALSE,IF(ISERR(FIND(CONCATENATE(AM$4,"+++"),NieStac!$S39))=FALSE,"+++","++"),"+"),"-"),"-")</f>
        <v>-</v>
      </c>
      <c r="AN39" s="50" t="str">
        <f>IF(ISERR(FIND(AN$4,NieStac!$S39))=FALSE,IF(ISERR(FIND(CONCATENATE(AN$4,"+"),NieStac!$S39))=FALSE,IF(ISERR(FIND(CONCATENATE(AN$4,"++"),NieStac!$S39))=FALSE,IF(ISERR(FIND(CONCATENATE(AN$4,"+++"),NieStac!$S39))=FALSE,"+++","++"),"+"),"-"),"-")</f>
        <v>-</v>
      </c>
      <c r="AO39" s="50" t="str">
        <f>IF(ISERR(FIND(AO$4,NieStac!$S39))=FALSE,IF(ISERR(FIND(CONCATENATE(AO$4,"+"),NieStac!$S39))=FALSE,IF(ISERR(FIND(CONCATENATE(AO$4,"++"),NieStac!$S39))=FALSE,IF(ISERR(FIND(CONCATENATE(AO$4,"+++"),NieStac!$S39))=FALSE,"+++","++"),"+"),"-"),"-")</f>
        <v>-</v>
      </c>
      <c r="AP39" s="50" t="str">
        <f>IF(ISERR(FIND(AP$4,NieStac!$S39))=FALSE,IF(ISERR(FIND(CONCATENATE(AP$4,"+"),NieStac!$S39))=FALSE,IF(ISERR(FIND(CONCATENATE(AP$4,"++"),NieStac!$S39))=FALSE,IF(ISERR(FIND(CONCATENATE(AP$4,"+++"),NieStac!$S39))=FALSE,"+++","++"),"+"),"-"),"-")</f>
        <v>-</v>
      </c>
      <c r="AQ39" s="50" t="str">
        <f>IF(ISERR(FIND(AQ$4,NieStac!$S39))=FALSE,IF(ISERR(FIND(CONCATENATE(AQ$4,"+"),NieStac!$S39))=FALSE,IF(ISERR(FIND(CONCATENATE(AQ$4,"++"),NieStac!$S39))=FALSE,IF(ISERR(FIND(CONCATENATE(AQ$4,"+++"),NieStac!$S39))=FALSE,"+++","++"),"+"),"-"),"-")</f>
        <v>-</v>
      </c>
      <c r="AR39" s="50" t="str">
        <f>IF(ISERR(FIND(AR$4,NieStac!$S39))=FALSE,IF(ISERR(FIND(CONCATENATE(AR$4,"+"),NieStac!$S39))=FALSE,IF(ISERR(FIND(CONCATENATE(AR$4,"++"),NieStac!$S39))=FALSE,IF(ISERR(FIND(CONCATENATE(AR$4,"+++"),NieStac!$S39))=FALSE,"+++","++"),"+"),"-"),"-")</f>
        <v>-</v>
      </c>
      <c r="AS39" s="50"/>
      <c r="AT39" s="50"/>
      <c r="AU39" s="50"/>
      <c r="AV39" s="50"/>
      <c r="AW39" s="50"/>
      <c r="AX39" s="50"/>
      <c r="AY39" s="50"/>
      <c r="AZ39" s="50"/>
      <c r="BA39" s="50" t="str">
        <f>IF(ISERR(FIND(BA$4,NieStac!$S39))=FALSE,IF(ISERR(FIND(CONCATENATE(BA$4,"+"),NieStac!$S39))=FALSE,IF(ISERR(FIND(CONCATENATE(BA$4,"++"),NieStac!$S39))=FALSE,IF(ISERR(FIND(CONCATENATE(BA$4,"+++"),NieStac!$S39))=FALSE,"+++","++"),"+"),"-"),"-")</f>
        <v>-</v>
      </c>
      <c r="BB39" s="50" t="str">
        <f>IF(ISERR(FIND(BB$4,NieStac!$S39))=FALSE,IF(ISERR(FIND(CONCATENATE(BB$4,"+"),NieStac!$S39))=FALSE,IF(ISERR(FIND(CONCATENATE(BB$4,"++"),NieStac!$S39))=FALSE,IF(ISERR(FIND(CONCATENATE(BB$4,"+++"),NieStac!$S39))=FALSE,"+++","++"),"+"),"-"),"-")</f>
        <v>-</v>
      </c>
      <c r="BC39" s="50" t="str">
        <f>IF(ISERR(FIND(BC$4,NieStac!$S39))=FALSE,IF(ISERR(FIND(CONCATENATE(BC$4,"+"),NieStac!$S39))=FALSE,IF(ISERR(FIND(CONCATENATE(BC$4,"++"),NieStac!$S39))=FALSE,IF(ISERR(FIND(CONCATENATE(BC$4,"+++"),NieStac!$S39))=FALSE,"+++","++"),"+"),"-"),"-")</f>
        <v>-</v>
      </c>
      <c r="BD39" s="50" t="str">
        <f>IF(ISERR(FIND(BD$4,NieStac!$S39))=FALSE,IF(ISERR(FIND(CONCATENATE(BD$4,"+"),NieStac!$S39))=FALSE,IF(ISERR(FIND(CONCATENATE(BD$4,"++"),NieStac!$S39))=FALSE,IF(ISERR(FIND(CONCATENATE(BD$4,"+++"),NieStac!$S39))=FALSE,"+++","++"),"+"),"-"),"-")</f>
        <v>-</v>
      </c>
      <c r="BE39" s="50" t="str">
        <f>IF(ISERR(FIND(BE$4,NieStac!$S39))=FALSE,IF(ISERR(FIND(CONCATENATE(BE$4,"+"),NieStac!$S39))=FALSE,IF(ISERR(FIND(CONCATENATE(BE$4,"++"),NieStac!$S39))=FALSE,IF(ISERR(FIND(CONCATENATE(BE$4,"+++"),NieStac!$S39))=FALSE,"+++","++"),"+"),"-"),"-")</f>
        <v>-</v>
      </c>
      <c r="BF39" s="50" t="str">
        <f>IF(ISERR(FIND(BF$4,NieStac!$S39))=FALSE,IF(ISERR(FIND(CONCATENATE(BF$4,"+"),NieStac!$S39))=FALSE,IF(ISERR(FIND(CONCATENATE(BF$4,"++"),NieStac!$S39))=FALSE,IF(ISERR(FIND(CONCATENATE(BF$4,"+++"),NieStac!$S39))=FALSE,"+++","++"),"+"),"-"),"-")</f>
        <v>-</v>
      </c>
      <c r="BG39" s="50" t="str">
        <f>IF(ISERR(FIND(BG$4,NieStac!$S39))=FALSE,IF(ISERR(FIND(CONCATENATE(BG$4,"+"),NieStac!$S39))=FALSE,IF(ISERR(FIND(CONCATENATE(BG$4,"++"),NieStac!$S39))=FALSE,IF(ISERR(FIND(CONCATENATE(BG$4,"+++"),NieStac!$S39))=FALSE,"+++","++"),"+"),"-"),"-")</f>
        <v>-</v>
      </c>
      <c r="BH39" s="50" t="str">
        <f>IF(ISERR(FIND(BH$4,NieStac!$S39))=FALSE,IF(ISERR(FIND(CONCATENATE(BH$4,"+"),NieStac!$S39))=FALSE,IF(ISERR(FIND(CONCATENATE(BH$4,"++"),NieStac!$S39))=FALSE,IF(ISERR(FIND(CONCATENATE(BH$4,"+++"),NieStac!$S39))=FALSE,"+++","++"),"+"),"-"),"-")</f>
        <v>-</v>
      </c>
      <c r="BI39" s="50" t="str">
        <f>IF(ISERR(FIND(BI$4,NieStac!$S39))=FALSE,IF(ISERR(FIND(CONCATENATE(BI$4,"+"),NieStac!$S39))=FALSE,IF(ISERR(FIND(CONCATENATE(BI$4,"++"),NieStac!$S39))=FALSE,IF(ISERR(FIND(CONCATENATE(BI$4,"+++"),NieStac!$S39))=FALSE,"+++","++"),"+"),"-"),"-")</f>
        <v>-</v>
      </c>
      <c r="BJ39" s="127">
        <f>NieStac!C39</f>
        <v>0</v>
      </c>
      <c r="BK39" s="50" t="str">
        <f>IF(ISERR(FIND(BK$4,NieStac!$T39))=FALSE,IF(ISERR(FIND(CONCATENATE(BK$4,"+"),NieStac!$T39))=FALSE,IF(ISERR(FIND(CONCATENATE(BK$4,"++"),NieStac!$T39))=FALSE,IF(ISERR(FIND(CONCATENATE(BK$4,"+++"),NieStac!$T39))=FALSE,"+++","++"),"+"),"-"),"-")</f>
        <v>-</v>
      </c>
      <c r="BL39" s="50" t="str">
        <f>IF(ISERR(FIND(BL$4,NieStac!$T39))=FALSE,IF(ISERR(FIND(CONCATENATE(BL$4,"+"),NieStac!$T39))=FALSE,IF(ISERR(FIND(CONCATENATE(BL$4,"++"),NieStac!$T39))=FALSE,IF(ISERR(FIND(CONCATENATE(BL$4,"+++"),NieStac!$T39))=FALSE,"+++","++"),"+"),"-"),"-")</f>
        <v>-</v>
      </c>
      <c r="BM39" s="50" t="str">
        <f>IF(ISERR(FIND(BM$4,NieStac!$T39))=FALSE,IF(ISERR(FIND(CONCATENATE(BM$4,"+"),NieStac!$T39))=FALSE,IF(ISERR(FIND(CONCATENATE(BM$4,"++"),NieStac!$T39))=FALSE,IF(ISERR(FIND(CONCATENATE(BM$4,"+++"),NieStac!$T39))=FALSE,"+++","++"),"+"),"-"),"-")</f>
        <v>-</v>
      </c>
      <c r="BN39" s="50" t="str">
        <f>IF(ISERR(FIND(BN$4,NieStac!$T39))=FALSE,IF(ISERR(FIND(CONCATENATE(BN$4,"+"),NieStac!$T39))=FALSE,IF(ISERR(FIND(CONCATENATE(BN$4,"++"),NieStac!$T39))=FALSE,IF(ISERR(FIND(CONCATENATE(BN$4,"+++"),NieStac!$T39))=FALSE,"+++","++"),"+"),"-"),"-")</f>
        <v>-</v>
      </c>
      <c r="BO39" s="50" t="str">
        <f>IF(ISERR(FIND(BO$4,NieStac!$T39))=FALSE,IF(ISERR(FIND(CONCATENATE(BO$4,"+"),NieStac!$T39))=FALSE,IF(ISERR(FIND(CONCATENATE(BO$4,"++"),NieStac!$T39))=FALSE,IF(ISERR(FIND(CONCATENATE(BO$4,"+++"),NieStac!$T39))=FALSE,"+++","++"),"+"),"-"),"-")</f>
        <v>-</v>
      </c>
      <c r="BP39" s="50" t="str">
        <f>IF(ISERR(FIND(BP$4,NieStac!$T39))=FALSE,IF(ISERR(FIND(CONCATENATE(BP$4,"+"),NieStac!$T39))=FALSE,IF(ISERR(FIND(CONCATENATE(BP$4,"++"),NieStac!$T39))=FALSE,IF(ISERR(FIND(CONCATENATE(BP$4,"+++"),NieStac!$T39))=FALSE,"+++","++"),"+"),"-"),"-")</f>
        <v>-</v>
      </c>
      <c r="BQ39" s="50" t="str">
        <f>IF(ISERR(FIND(BQ$4,NieStac!$T39))=FALSE,IF(ISERR(FIND(CONCATENATE(BQ$4,"+"),NieStac!$T39))=FALSE,IF(ISERR(FIND(CONCATENATE(BQ$4,"++"),NieStac!$T39))=FALSE,IF(ISERR(FIND(CONCATENATE(BQ$4,"+++"),NieStac!$T39))=FALSE,"+++","++"),"+"),"-"),"-")</f>
        <v>-</v>
      </c>
    </row>
    <row r="40" spans="1:69" ht="1.1499999999999999" customHeight="1">
      <c r="A40" s="104">
        <f>NieStac!C40</f>
        <v>0</v>
      </c>
      <c r="B40" s="50" t="str">
        <f>IF(ISERR(FIND(B$4,NieStac!$R40))=FALSE,IF(ISERR(FIND(CONCATENATE(B$4,"+"),NieStac!$R40))=FALSE,IF(ISERR(FIND(CONCATENATE(B$4,"++"),NieStac!$R40))=FALSE,IF(ISERR(FIND(CONCATENATE(B$4,"+++"),NieStac!$R40))=FALSE,"+++","++"),"+"),"-"),"-")</f>
        <v>-</v>
      </c>
      <c r="C40" s="50" t="str">
        <f>IF(ISERR(FIND(C$4,NieStac!$R40))=FALSE,IF(ISERR(FIND(CONCATENATE(C$4,"+"),NieStac!$R40))=FALSE,IF(ISERR(FIND(CONCATENATE(C$4,"++"),NieStac!$R40))=FALSE,IF(ISERR(FIND(CONCATENATE(C$4,"+++"),NieStac!$R40))=FALSE,"+++","++"),"+"),"-"),"-")</f>
        <v>-</v>
      </c>
      <c r="D40" s="50" t="str">
        <f>IF(ISERR(FIND(D$4,NieStac!$R40))=FALSE,IF(ISERR(FIND(CONCATENATE(D$4,"+"),NieStac!$R40))=FALSE,IF(ISERR(FIND(CONCATENATE(D$4,"++"),NieStac!$R40))=FALSE,IF(ISERR(FIND(CONCATENATE(D$4,"+++"),NieStac!$R40))=FALSE,"+++","++"),"+"),"-"),"-")</f>
        <v>-</v>
      </c>
      <c r="E40" s="50" t="str">
        <f>IF(ISERR(FIND(E$4,NieStac!$R40))=FALSE,IF(ISERR(FIND(CONCATENATE(E$4,"+"),NieStac!$R40))=FALSE,IF(ISERR(FIND(CONCATENATE(E$4,"++"),NieStac!$R40))=FALSE,IF(ISERR(FIND(CONCATENATE(E$4,"+++"),NieStac!$R40))=FALSE,"+++","++"),"+"),"-"),"-")</f>
        <v>-</v>
      </c>
      <c r="F40" s="50" t="str">
        <f>IF(ISERR(FIND(F$4,NieStac!$R40))=FALSE,IF(ISERR(FIND(CONCATENATE(F$4,"+"),NieStac!$R40))=FALSE,IF(ISERR(FIND(CONCATENATE(F$4,"++"),NieStac!$R40))=FALSE,IF(ISERR(FIND(CONCATENATE(F$4,"+++"),NieStac!$R40))=FALSE,"+++","++"),"+"),"-"),"-")</f>
        <v>-</v>
      </c>
      <c r="G40" s="50" t="str">
        <f>IF(ISERR(FIND(G$4,NieStac!$R40))=FALSE,IF(ISERR(FIND(CONCATENATE(G$4,"+"),NieStac!$R40))=FALSE,IF(ISERR(FIND(CONCATENATE(G$4,"++"),NieStac!$R40))=FALSE,IF(ISERR(FIND(CONCATENATE(G$4,"+++"),NieStac!$R40))=FALSE,"+++","++"),"+"),"-"),"-")</f>
        <v>-</v>
      </c>
      <c r="H40" s="50" t="str">
        <f>IF(ISERR(FIND(H$4,NieStac!$R40))=FALSE,IF(ISERR(FIND(CONCATENATE(H$4,"+"),NieStac!$R40))=FALSE,IF(ISERR(FIND(CONCATENATE(H$4,"++"),NieStac!$R40))=FALSE,IF(ISERR(FIND(CONCATENATE(H$4,"+++"),NieStac!$R40))=FALSE,"+++","++"),"+"),"-"),"-")</f>
        <v>-</v>
      </c>
      <c r="I40" s="50" t="str">
        <f>IF(ISERR(FIND(I$4,NieStac!$R40))=FALSE,IF(ISERR(FIND(CONCATENATE(I$4,"+"),NieStac!$R40))=FALSE,IF(ISERR(FIND(CONCATENATE(I$4,"++"),NieStac!$R40))=FALSE,IF(ISERR(FIND(CONCATENATE(I$4,"+++"),NieStac!$R40))=FALSE,"+++","++"),"+"),"-"),"-")</f>
        <v>-</v>
      </c>
      <c r="J40" s="50" t="str">
        <f>IF(ISERR(FIND(J$4,NieStac!$R40))=FALSE,IF(ISERR(FIND(CONCATENATE(J$4,"+"),NieStac!$R40))=FALSE,IF(ISERR(FIND(CONCATENATE(J$4,"++"),NieStac!$R40))=FALSE,IF(ISERR(FIND(CONCATENATE(J$4,"+++"),NieStac!$R40))=FALSE,"+++","++"),"+"),"-"),"-")</f>
        <v>-</v>
      </c>
      <c r="K40" s="50" t="str">
        <f>IF(ISERR(FIND(K$4,NieStac!$R40))=FALSE,IF(ISERR(FIND(CONCATENATE(K$4,"+"),NieStac!$R40))=FALSE,IF(ISERR(FIND(CONCATENATE(K$4,"++"),NieStac!$R40))=FALSE,IF(ISERR(FIND(CONCATENATE(K$4,"+++"),NieStac!$R40))=FALSE,"+++","++"),"+"),"-"),"-")</f>
        <v>-</v>
      </c>
      <c r="L40" s="50" t="str">
        <f>IF(ISERR(FIND(L$4,NieStac!$R40))=FALSE,IF(ISERR(FIND(CONCATENATE(L$4,"+"),NieStac!$R40))=FALSE,IF(ISERR(FIND(CONCATENATE(L$4,"++"),NieStac!$R40))=FALSE,IF(ISERR(FIND(CONCATENATE(L$4,"+++"),NieStac!$R40))=FALSE,"+++","++"),"+"),"-"),"-")</f>
        <v>-</v>
      </c>
      <c r="M40" s="50" t="str">
        <f>IF(ISERR(FIND(M$4,NieStac!$R40))=FALSE,IF(ISERR(FIND(CONCATENATE(M$4,"+"),NieStac!$R40))=FALSE,IF(ISERR(FIND(CONCATENATE(M$4,"++"),NieStac!$R40))=FALSE,IF(ISERR(FIND(CONCATENATE(M$4,"+++"),NieStac!$R40))=FALSE,"+++","++"),"+"),"-"),"-")</f>
        <v>-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127">
        <f>NieStac!C40</f>
        <v>0</v>
      </c>
      <c r="AE40" s="50" t="str">
        <f>IF(ISERR(FIND(AE$4,NieStac!$S40))=FALSE,IF(ISERR(FIND(CONCATENATE(AE$4,"+"),NieStac!$S40))=FALSE,IF(ISERR(FIND(CONCATENATE(AE$4,"++"),NieStac!$S40))=FALSE,IF(ISERR(FIND(CONCATENATE(AE$4,"+++"),NieStac!$S40))=FALSE,"+++","++"),"+"),"-"),"-")</f>
        <v>-</v>
      </c>
      <c r="AF40" s="50" t="str">
        <f>IF(ISERR(FIND(AF$4,NieStac!$S40))=FALSE,IF(ISERR(FIND(CONCATENATE(AF$4,"+"),NieStac!$S40))=FALSE,IF(ISERR(FIND(CONCATENATE(AF$4,"++"),NieStac!$S40))=FALSE,IF(ISERR(FIND(CONCATENATE(AF$4,"+++"),NieStac!$S40))=FALSE,"+++","++"),"+"),"-"),"-")</f>
        <v>-</v>
      </c>
      <c r="AG40" s="50" t="str">
        <f>IF(ISERR(FIND(AG$4,NieStac!$S40))=FALSE,IF(ISERR(FIND(CONCATENATE(AG$4,"+"),NieStac!$S40))=FALSE,IF(ISERR(FIND(CONCATENATE(AG$4,"++"),NieStac!$S40))=FALSE,IF(ISERR(FIND(CONCATENATE(AG$4,"+++"),NieStac!$S40))=FALSE,"+++","++"),"+"),"-"),"-")</f>
        <v>-</v>
      </c>
      <c r="AH40" s="50" t="str">
        <f>IF(ISERR(FIND(AH$4,NieStac!$S40))=FALSE,IF(ISERR(FIND(CONCATENATE(AH$4,"+"),NieStac!$S40))=FALSE,IF(ISERR(FIND(CONCATENATE(AH$4,"++"),NieStac!$S40))=FALSE,IF(ISERR(FIND(CONCATENATE(AH$4,"+++"),NieStac!$S40))=FALSE,"+++","++"),"+"),"-"),"-")</f>
        <v>-</v>
      </c>
      <c r="AI40" s="50" t="str">
        <f>IF(ISERR(FIND(AI$4,NieStac!$S40))=FALSE,IF(ISERR(FIND(CONCATENATE(AI$4,"+"),NieStac!$S40))=FALSE,IF(ISERR(FIND(CONCATENATE(AI$4,"++"),NieStac!$S40))=FALSE,IF(ISERR(FIND(CONCATENATE(AI$4,"+++"),NieStac!$S40))=FALSE,"+++","++"),"+"),"-"),"-")</f>
        <v>-</v>
      </c>
      <c r="AJ40" s="50" t="str">
        <f>IF(ISERR(FIND(AJ$4,NieStac!$S40))=FALSE,IF(ISERR(FIND(CONCATENATE(AJ$4,"+"),NieStac!$S40))=FALSE,IF(ISERR(FIND(CONCATENATE(AJ$4,"++"),NieStac!$S40))=FALSE,IF(ISERR(FIND(CONCATENATE(AJ$4,"+++"),NieStac!$S40))=FALSE,"+++","++"),"+"),"-"),"-")</f>
        <v>-</v>
      </c>
      <c r="AK40" s="50" t="str">
        <f>IF(ISERR(FIND(AK$4,NieStac!$S40))=FALSE,IF(ISERR(FIND(CONCATENATE(AK$4,"+"),NieStac!$S40))=FALSE,IF(ISERR(FIND(CONCATENATE(AK$4,"++"),NieStac!$S40))=FALSE,IF(ISERR(FIND(CONCATENATE(AK$4,"+++"),NieStac!$S40))=FALSE,"+++","++"),"+"),"-"),"-")</f>
        <v>-</v>
      </c>
      <c r="AL40" s="50" t="str">
        <f>IF(ISERR(FIND(AL$4,NieStac!$S40))=FALSE,IF(ISERR(FIND(CONCATENATE(AL$4,"+"),NieStac!$S40))=FALSE,IF(ISERR(FIND(CONCATENATE(AL$4,"++"),NieStac!$S40))=FALSE,IF(ISERR(FIND(CONCATENATE(AL$4,"+++"),NieStac!$S40))=FALSE,"+++","++"),"+"),"-"),"-")</f>
        <v>-</v>
      </c>
      <c r="AM40" s="50" t="str">
        <f>IF(ISERR(FIND(AM$4,NieStac!$S40))=FALSE,IF(ISERR(FIND(CONCATENATE(AM$4,"+"),NieStac!$S40))=FALSE,IF(ISERR(FIND(CONCATENATE(AM$4,"++"),NieStac!$S40))=FALSE,IF(ISERR(FIND(CONCATENATE(AM$4,"+++"),NieStac!$S40))=FALSE,"+++","++"),"+"),"-"),"-")</f>
        <v>-</v>
      </c>
      <c r="AN40" s="50" t="str">
        <f>IF(ISERR(FIND(AN$4,NieStac!$S40))=FALSE,IF(ISERR(FIND(CONCATENATE(AN$4,"+"),NieStac!$S40))=FALSE,IF(ISERR(FIND(CONCATENATE(AN$4,"++"),NieStac!$S40))=FALSE,IF(ISERR(FIND(CONCATENATE(AN$4,"+++"),NieStac!$S40))=FALSE,"+++","++"),"+"),"-"),"-")</f>
        <v>-</v>
      </c>
      <c r="AO40" s="50" t="str">
        <f>IF(ISERR(FIND(AO$4,NieStac!$S40))=FALSE,IF(ISERR(FIND(CONCATENATE(AO$4,"+"),NieStac!$S40))=FALSE,IF(ISERR(FIND(CONCATENATE(AO$4,"++"),NieStac!$S40))=FALSE,IF(ISERR(FIND(CONCATENATE(AO$4,"+++"),NieStac!$S40))=FALSE,"+++","++"),"+"),"-"),"-")</f>
        <v>-</v>
      </c>
      <c r="AP40" s="50" t="str">
        <f>IF(ISERR(FIND(AP$4,NieStac!$S40))=FALSE,IF(ISERR(FIND(CONCATENATE(AP$4,"+"),NieStac!$S40))=FALSE,IF(ISERR(FIND(CONCATENATE(AP$4,"++"),NieStac!$S40))=FALSE,IF(ISERR(FIND(CONCATENATE(AP$4,"+++"),NieStac!$S40))=FALSE,"+++","++"),"+"),"-"),"-")</f>
        <v>-</v>
      </c>
      <c r="AQ40" s="50" t="str">
        <f>IF(ISERR(FIND(AQ$4,NieStac!$S40))=FALSE,IF(ISERR(FIND(CONCATENATE(AQ$4,"+"),NieStac!$S40))=FALSE,IF(ISERR(FIND(CONCATENATE(AQ$4,"++"),NieStac!$S40))=FALSE,IF(ISERR(FIND(CONCATENATE(AQ$4,"+++"),NieStac!$S40))=FALSE,"+++","++"),"+"),"-"),"-")</f>
        <v>-</v>
      </c>
      <c r="AR40" s="50" t="str">
        <f>IF(ISERR(FIND(AR$4,NieStac!$S40))=FALSE,IF(ISERR(FIND(CONCATENATE(AR$4,"+"),NieStac!$S40))=FALSE,IF(ISERR(FIND(CONCATENATE(AR$4,"++"),NieStac!$S40))=FALSE,IF(ISERR(FIND(CONCATENATE(AR$4,"+++"),NieStac!$S40))=FALSE,"+++","++"),"+"),"-"),"-")</f>
        <v>-</v>
      </c>
      <c r="AS40" s="50"/>
      <c r="AT40" s="50"/>
      <c r="AU40" s="50"/>
      <c r="AV40" s="50"/>
      <c r="AW40" s="50"/>
      <c r="AX40" s="50"/>
      <c r="AY40" s="50"/>
      <c r="AZ40" s="50"/>
      <c r="BA40" s="50" t="str">
        <f>IF(ISERR(FIND(BA$4,NieStac!$S40))=FALSE,IF(ISERR(FIND(CONCATENATE(BA$4,"+"),NieStac!$S40))=FALSE,IF(ISERR(FIND(CONCATENATE(BA$4,"++"),NieStac!$S40))=FALSE,IF(ISERR(FIND(CONCATENATE(BA$4,"+++"),NieStac!$S40))=FALSE,"+++","++"),"+"),"-"),"-")</f>
        <v>-</v>
      </c>
      <c r="BB40" s="50" t="str">
        <f>IF(ISERR(FIND(BB$4,NieStac!$S40))=FALSE,IF(ISERR(FIND(CONCATENATE(BB$4,"+"),NieStac!$S40))=FALSE,IF(ISERR(FIND(CONCATENATE(BB$4,"++"),NieStac!$S40))=FALSE,IF(ISERR(FIND(CONCATENATE(BB$4,"+++"),NieStac!$S40))=FALSE,"+++","++"),"+"),"-"),"-")</f>
        <v>-</v>
      </c>
      <c r="BC40" s="50" t="str">
        <f>IF(ISERR(FIND(BC$4,NieStac!$S40))=FALSE,IF(ISERR(FIND(CONCATENATE(BC$4,"+"),NieStac!$S40))=FALSE,IF(ISERR(FIND(CONCATENATE(BC$4,"++"),NieStac!$S40))=FALSE,IF(ISERR(FIND(CONCATENATE(BC$4,"+++"),NieStac!$S40))=FALSE,"+++","++"),"+"),"-"),"-")</f>
        <v>-</v>
      </c>
      <c r="BD40" s="50" t="str">
        <f>IF(ISERR(FIND(BD$4,NieStac!$S40))=FALSE,IF(ISERR(FIND(CONCATENATE(BD$4,"+"),NieStac!$S40))=FALSE,IF(ISERR(FIND(CONCATENATE(BD$4,"++"),NieStac!$S40))=FALSE,IF(ISERR(FIND(CONCATENATE(BD$4,"+++"),NieStac!$S40))=FALSE,"+++","++"),"+"),"-"),"-")</f>
        <v>-</v>
      </c>
      <c r="BE40" s="50" t="str">
        <f>IF(ISERR(FIND(BE$4,NieStac!$S40))=FALSE,IF(ISERR(FIND(CONCATENATE(BE$4,"+"),NieStac!$S40))=FALSE,IF(ISERR(FIND(CONCATENATE(BE$4,"++"),NieStac!$S40))=FALSE,IF(ISERR(FIND(CONCATENATE(BE$4,"+++"),NieStac!$S40))=FALSE,"+++","++"),"+"),"-"),"-")</f>
        <v>-</v>
      </c>
      <c r="BF40" s="50" t="str">
        <f>IF(ISERR(FIND(BF$4,NieStac!$S40))=FALSE,IF(ISERR(FIND(CONCATENATE(BF$4,"+"),NieStac!$S40))=FALSE,IF(ISERR(FIND(CONCATENATE(BF$4,"++"),NieStac!$S40))=FALSE,IF(ISERR(FIND(CONCATENATE(BF$4,"+++"),NieStac!$S40))=FALSE,"+++","++"),"+"),"-"),"-")</f>
        <v>-</v>
      </c>
      <c r="BG40" s="50" t="str">
        <f>IF(ISERR(FIND(BG$4,NieStac!$S40))=FALSE,IF(ISERR(FIND(CONCATENATE(BG$4,"+"),NieStac!$S40))=FALSE,IF(ISERR(FIND(CONCATENATE(BG$4,"++"),NieStac!$S40))=FALSE,IF(ISERR(FIND(CONCATENATE(BG$4,"+++"),NieStac!$S40))=FALSE,"+++","++"),"+"),"-"),"-")</f>
        <v>-</v>
      </c>
      <c r="BH40" s="50" t="str">
        <f>IF(ISERR(FIND(BH$4,NieStac!$S40))=FALSE,IF(ISERR(FIND(CONCATENATE(BH$4,"+"),NieStac!$S40))=FALSE,IF(ISERR(FIND(CONCATENATE(BH$4,"++"),NieStac!$S40))=FALSE,IF(ISERR(FIND(CONCATENATE(BH$4,"+++"),NieStac!$S40))=FALSE,"+++","++"),"+"),"-"),"-")</f>
        <v>-</v>
      </c>
      <c r="BI40" s="50" t="str">
        <f>IF(ISERR(FIND(BI$4,NieStac!$S40))=FALSE,IF(ISERR(FIND(CONCATENATE(BI$4,"+"),NieStac!$S40))=FALSE,IF(ISERR(FIND(CONCATENATE(BI$4,"++"),NieStac!$S40))=FALSE,IF(ISERR(FIND(CONCATENATE(BI$4,"+++"),NieStac!$S40))=FALSE,"+++","++"),"+"),"-"),"-")</f>
        <v>-</v>
      </c>
      <c r="BJ40" s="127">
        <f>NieStac!C40</f>
        <v>0</v>
      </c>
      <c r="BK40" s="50" t="str">
        <f>IF(ISERR(FIND(BK$4,NieStac!$T40))=FALSE,IF(ISERR(FIND(CONCATENATE(BK$4,"+"),NieStac!$T40))=FALSE,IF(ISERR(FIND(CONCATENATE(BK$4,"++"),NieStac!$T40))=FALSE,IF(ISERR(FIND(CONCATENATE(BK$4,"+++"),NieStac!$T40))=FALSE,"+++","++"),"+"),"-"),"-")</f>
        <v>-</v>
      </c>
      <c r="BL40" s="50" t="str">
        <f>IF(ISERR(FIND(BL$4,NieStac!$T40))=FALSE,IF(ISERR(FIND(CONCATENATE(BL$4,"+"),NieStac!$T40))=FALSE,IF(ISERR(FIND(CONCATENATE(BL$4,"++"),NieStac!$T40))=FALSE,IF(ISERR(FIND(CONCATENATE(BL$4,"+++"),NieStac!$T40))=FALSE,"+++","++"),"+"),"-"),"-")</f>
        <v>-</v>
      </c>
      <c r="BM40" s="50" t="str">
        <f>IF(ISERR(FIND(BM$4,NieStac!$T40))=FALSE,IF(ISERR(FIND(CONCATENATE(BM$4,"+"),NieStac!$T40))=FALSE,IF(ISERR(FIND(CONCATENATE(BM$4,"++"),NieStac!$T40))=FALSE,IF(ISERR(FIND(CONCATENATE(BM$4,"+++"),NieStac!$T40))=FALSE,"+++","++"),"+"),"-"),"-")</f>
        <v>-</v>
      </c>
      <c r="BN40" s="50" t="str">
        <f>IF(ISERR(FIND(BN$4,NieStac!$T40))=FALSE,IF(ISERR(FIND(CONCATENATE(BN$4,"+"),NieStac!$T40))=FALSE,IF(ISERR(FIND(CONCATENATE(BN$4,"++"),NieStac!$T40))=FALSE,IF(ISERR(FIND(CONCATENATE(BN$4,"+++"),NieStac!$T40))=FALSE,"+++","++"),"+"),"-"),"-")</f>
        <v>-</v>
      </c>
      <c r="BO40" s="50" t="str">
        <f>IF(ISERR(FIND(BO$4,NieStac!$T40))=FALSE,IF(ISERR(FIND(CONCATENATE(BO$4,"+"),NieStac!$T40))=FALSE,IF(ISERR(FIND(CONCATENATE(BO$4,"++"),NieStac!$T40))=FALSE,IF(ISERR(FIND(CONCATENATE(BO$4,"+++"),NieStac!$T40))=FALSE,"+++","++"),"+"),"-"),"-")</f>
        <v>-</v>
      </c>
      <c r="BP40" s="50" t="str">
        <f>IF(ISERR(FIND(BP$4,NieStac!$T40))=FALSE,IF(ISERR(FIND(CONCATENATE(BP$4,"+"),NieStac!$T40))=FALSE,IF(ISERR(FIND(CONCATENATE(BP$4,"++"),NieStac!$T40))=FALSE,IF(ISERR(FIND(CONCATENATE(BP$4,"+++"),NieStac!$T40))=FALSE,"+++","++"),"+"),"-"),"-")</f>
        <v>-</v>
      </c>
      <c r="BQ40" s="50" t="str">
        <f>IF(ISERR(FIND(BQ$4,NieStac!$T40))=FALSE,IF(ISERR(FIND(CONCATENATE(BQ$4,"+"),NieStac!$T40))=FALSE,IF(ISERR(FIND(CONCATENATE(BQ$4,"++"),NieStac!$T40))=FALSE,IF(ISERR(FIND(CONCATENATE(BQ$4,"+++"),NieStac!$T40))=FALSE,"+++","++"),"+"),"-"),"-")</f>
        <v>-</v>
      </c>
    </row>
    <row r="41" spans="1:69" ht="14.45" customHeight="1">
      <c r="A41" s="204" t="str">
        <f>NieStac!C41</f>
        <v>Semestr 4: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204" t="str">
        <f>NieStac!C41</f>
        <v>Semestr 4: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204" t="str">
        <f>NieStac!C41</f>
        <v>Semestr 4:</v>
      </c>
      <c r="BK41" s="50"/>
      <c r="BL41" s="50"/>
      <c r="BM41" s="50"/>
      <c r="BN41" s="50"/>
      <c r="BO41" s="50"/>
      <c r="BP41" s="50"/>
      <c r="BQ41" s="50"/>
    </row>
    <row r="42" spans="1:69" hidden="1">
      <c r="A42" s="104" t="str">
        <f>NieStac!C42</f>
        <v>Moduł kształcenia</v>
      </c>
      <c r="B42" s="50" t="str">
        <f>IF(ISERR(FIND(B$4,NieStac!$R42))=FALSE,IF(ISERR(FIND(CONCATENATE(B$4,"+"),NieStac!$R42))=FALSE,IF(ISERR(FIND(CONCATENATE(B$4,"++"),NieStac!$R42))=FALSE,IF(ISERR(FIND(CONCATENATE(B$4,"+++"),NieStac!$R42))=FALSE,"+++","++"),"+"),"-"),"-")</f>
        <v>-</v>
      </c>
      <c r="C42" s="50" t="str">
        <f>IF(ISERR(FIND(C$4,NieStac!$R42))=FALSE,IF(ISERR(FIND(CONCATENATE(C$4,"+"),NieStac!$R42))=FALSE,IF(ISERR(FIND(CONCATENATE(C$4,"++"),NieStac!$R42))=FALSE,IF(ISERR(FIND(CONCATENATE(C$4,"+++"),NieStac!$R42))=FALSE,"+++","++"),"+"),"-"),"-")</f>
        <v>-</v>
      </c>
      <c r="D42" s="50" t="str">
        <f>IF(ISERR(FIND(D$4,NieStac!$R42))=FALSE,IF(ISERR(FIND(CONCATENATE(D$4,"+"),NieStac!$R42))=FALSE,IF(ISERR(FIND(CONCATENATE(D$4,"++"),NieStac!$R42))=FALSE,IF(ISERR(FIND(CONCATENATE(D$4,"+++"),NieStac!$R42))=FALSE,"+++","++"),"+"),"-"),"-")</f>
        <v>-</v>
      </c>
      <c r="E42" s="50" t="str">
        <f>IF(ISERR(FIND(E$4,NieStac!$R42))=FALSE,IF(ISERR(FIND(CONCATENATE(E$4,"+"),NieStac!$R42))=FALSE,IF(ISERR(FIND(CONCATENATE(E$4,"++"),NieStac!$R42))=FALSE,IF(ISERR(FIND(CONCATENATE(E$4,"+++"),NieStac!$R42))=FALSE,"+++","++"),"+"),"-"),"-")</f>
        <v>-</v>
      </c>
      <c r="F42" s="50" t="str">
        <f>IF(ISERR(FIND(F$4,NieStac!$R42))=FALSE,IF(ISERR(FIND(CONCATENATE(F$4,"+"),NieStac!$R42))=FALSE,IF(ISERR(FIND(CONCATENATE(F$4,"++"),NieStac!$R42))=FALSE,IF(ISERR(FIND(CONCATENATE(F$4,"+++"),NieStac!$R42))=FALSE,"+++","++"),"+"),"-"),"-")</f>
        <v>-</v>
      </c>
      <c r="G42" s="50" t="str">
        <f>IF(ISERR(FIND(G$4,NieStac!$R42))=FALSE,IF(ISERR(FIND(CONCATENATE(G$4,"+"),NieStac!$R42))=FALSE,IF(ISERR(FIND(CONCATENATE(G$4,"++"),NieStac!$R42))=FALSE,IF(ISERR(FIND(CONCATENATE(G$4,"+++"),NieStac!$R42))=FALSE,"+++","++"),"+"),"-"),"-")</f>
        <v>-</v>
      </c>
      <c r="H42" s="50" t="str">
        <f>IF(ISERR(FIND(H$4,NieStac!$R42))=FALSE,IF(ISERR(FIND(CONCATENATE(H$4,"+"),NieStac!$R42))=FALSE,IF(ISERR(FIND(CONCATENATE(H$4,"++"),NieStac!$R42))=FALSE,IF(ISERR(FIND(CONCATENATE(H$4,"+++"),NieStac!$R42))=FALSE,"+++","++"),"+"),"-"),"-")</f>
        <v>-</v>
      </c>
      <c r="I42" s="50" t="str">
        <f>IF(ISERR(FIND(I$4,NieStac!$R42))=FALSE,IF(ISERR(FIND(CONCATENATE(I$4,"+"),NieStac!$R42))=FALSE,IF(ISERR(FIND(CONCATENATE(I$4,"++"),NieStac!$R42))=FALSE,IF(ISERR(FIND(CONCATENATE(I$4,"+++"),NieStac!$R42))=FALSE,"+++","++"),"+"),"-"),"-")</f>
        <v>-</v>
      </c>
      <c r="J42" s="50" t="str">
        <f>IF(ISERR(FIND(J$4,NieStac!$R42))=FALSE,IF(ISERR(FIND(CONCATENATE(J$4,"+"),NieStac!$R42))=FALSE,IF(ISERR(FIND(CONCATENATE(J$4,"++"),NieStac!$R42))=FALSE,IF(ISERR(FIND(CONCATENATE(J$4,"+++"),NieStac!$R42))=FALSE,"+++","++"),"+"),"-"),"-")</f>
        <v>-</v>
      </c>
      <c r="K42" s="50" t="str">
        <f>IF(ISERR(FIND(K$4,NieStac!$R42))=FALSE,IF(ISERR(FIND(CONCATENATE(K$4,"+"),NieStac!$R42))=FALSE,IF(ISERR(FIND(CONCATENATE(K$4,"++"),NieStac!$R42))=FALSE,IF(ISERR(FIND(CONCATENATE(K$4,"+++"),NieStac!$R42))=FALSE,"+++","++"),"+"),"-"),"-")</f>
        <v>-</v>
      </c>
      <c r="L42" s="50" t="str">
        <f>IF(ISERR(FIND(L$4,NieStac!$R42))=FALSE,IF(ISERR(FIND(CONCATENATE(L$4,"+"),NieStac!$R42))=FALSE,IF(ISERR(FIND(CONCATENATE(L$4,"++"),NieStac!$R42))=FALSE,IF(ISERR(FIND(CONCATENATE(L$4,"+++"),NieStac!$R42))=FALSE,"+++","++"),"+"),"-"),"-")</f>
        <v>-</v>
      </c>
      <c r="M42" s="50" t="str">
        <f>IF(ISERR(FIND(M$4,NieStac!$R42))=FALSE,IF(ISERR(FIND(CONCATENATE(M$4,"+"),NieStac!$R42))=FALSE,IF(ISERR(FIND(CONCATENATE(M$4,"++"),NieStac!$R42))=FALSE,IF(ISERR(FIND(CONCATENATE(M$4,"+++"),NieStac!$R42))=FALSE,"+++","++"),"+"),"-"),"-")</f>
        <v>-</v>
      </c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127" t="str">
        <f>NieStac!C42</f>
        <v>Moduł kształcenia</v>
      </c>
      <c r="AE42" s="50" t="str">
        <f>IF(ISERR(FIND(AE$4,NieStac!$S42))=FALSE,IF(ISERR(FIND(CONCATENATE(AE$4,"+"),NieStac!$S42))=FALSE,IF(ISERR(FIND(CONCATENATE(AE$4,"++"),NieStac!$S42))=FALSE,IF(ISERR(FIND(CONCATENATE(AE$4,"+++"),NieStac!$S42))=FALSE,"+++","++"),"+"),"-"),"-")</f>
        <v>-</v>
      </c>
      <c r="AF42" s="50" t="str">
        <f>IF(ISERR(FIND(AF$4,NieStac!$S42))=FALSE,IF(ISERR(FIND(CONCATENATE(AF$4,"+"),NieStac!$S42))=FALSE,IF(ISERR(FIND(CONCATENATE(AF$4,"++"),NieStac!$S42))=FALSE,IF(ISERR(FIND(CONCATENATE(AF$4,"+++"),NieStac!$S42))=FALSE,"+++","++"),"+"),"-"),"-")</f>
        <v>-</v>
      </c>
      <c r="AG42" s="50" t="str">
        <f>IF(ISERR(FIND(AG$4,NieStac!$S42))=FALSE,IF(ISERR(FIND(CONCATENATE(AG$4,"+"),NieStac!$S42))=FALSE,IF(ISERR(FIND(CONCATENATE(AG$4,"++"),NieStac!$S42))=FALSE,IF(ISERR(FIND(CONCATENATE(AG$4,"+++"),NieStac!$S42))=FALSE,"+++","++"),"+"),"-"),"-")</f>
        <v>-</v>
      </c>
      <c r="AH42" s="50" t="str">
        <f>IF(ISERR(FIND(AH$4,NieStac!$S42))=FALSE,IF(ISERR(FIND(CONCATENATE(AH$4,"+"),NieStac!$S42))=FALSE,IF(ISERR(FIND(CONCATENATE(AH$4,"++"),NieStac!$S42))=FALSE,IF(ISERR(FIND(CONCATENATE(AH$4,"+++"),NieStac!$S42))=FALSE,"+++","++"),"+"),"-"),"-")</f>
        <v>-</v>
      </c>
      <c r="AI42" s="50" t="str">
        <f>IF(ISERR(FIND(AI$4,NieStac!$S42))=FALSE,IF(ISERR(FIND(CONCATENATE(AI$4,"+"),NieStac!$S42))=FALSE,IF(ISERR(FIND(CONCATENATE(AI$4,"++"),NieStac!$S42))=FALSE,IF(ISERR(FIND(CONCATENATE(AI$4,"+++"),NieStac!$S42))=FALSE,"+++","++"),"+"),"-"),"-")</f>
        <v>-</v>
      </c>
      <c r="AJ42" s="50" t="str">
        <f>IF(ISERR(FIND(AJ$4,NieStac!$S42))=FALSE,IF(ISERR(FIND(CONCATENATE(AJ$4,"+"),NieStac!$S42))=FALSE,IF(ISERR(FIND(CONCATENATE(AJ$4,"++"),NieStac!$S42))=FALSE,IF(ISERR(FIND(CONCATENATE(AJ$4,"+++"),NieStac!$S42))=FALSE,"+++","++"),"+"),"-"),"-")</f>
        <v>-</v>
      </c>
      <c r="AK42" s="50" t="str">
        <f>IF(ISERR(FIND(AK$4,NieStac!$S42))=FALSE,IF(ISERR(FIND(CONCATENATE(AK$4,"+"),NieStac!$S42))=FALSE,IF(ISERR(FIND(CONCATENATE(AK$4,"++"),NieStac!$S42))=FALSE,IF(ISERR(FIND(CONCATENATE(AK$4,"+++"),NieStac!$S42))=FALSE,"+++","++"),"+"),"-"),"-")</f>
        <v>-</v>
      </c>
      <c r="AL42" s="50" t="str">
        <f>IF(ISERR(FIND(AL$4,NieStac!$S42))=FALSE,IF(ISERR(FIND(CONCATENATE(AL$4,"+"),NieStac!$S42))=FALSE,IF(ISERR(FIND(CONCATENATE(AL$4,"++"),NieStac!$S42))=FALSE,IF(ISERR(FIND(CONCATENATE(AL$4,"+++"),NieStac!$S42))=FALSE,"+++","++"),"+"),"-"),"-")</f>
        <v>-</v>
      </c>
      <c r="AM42" s="50" t="str">
        <f>IF(ISERR(FIND(AM$4,NieStac!$S42))=FALSE,IF(ISERR(FIND(CONCATENATE(AM$4,"+"),NieStac!$S42))=FALSE,IF(ISERR(FIND(CONCATENATE(AM$4,"++"),NieStac!$S42))=FALSE,IF(ISERR(FIND(CONCATENATE(AM$4,"+++"),NieStac!$S42))=FALSE,"+++","++"),"+"),"-"),"-")</f>
        <v>-</v>
      </c>
      <c r="AN42" s="50" t="str">
        <f>IF(ISERR(FIND(AN$4,NieStac!$S42))=FALSE,IF(ISERR(FIND(CONCATENATE(AN$4,"+"),NieStac!$S42))=FALSE,IF(ISERR(FIND(CONCATENATE(AN$4,"++"),NieStac!$S42))=FALSE,IF(ISERR(FIND(CONCATENATE(AN$4,"+++"),NieStac!$S42))=FALSE,"+++","++"),"+"),"-"),"-")</f>
        <v>-</v>
      </c>
      <c r="AO42" s="50" t="str">
        <f>IF(ISERR(FIND(AO$4,NieStac!$S42))=FALSE,IF(ISERR(FIND(CONCATENATE(AO$4,"+"),NieStac!$S42))=FALSE,IF(ISERR(FIND(CONCATENATE(AO$4,"++"),NieStac!$S42))=FALSE,IF(ISERR(FIND(CONCATENATE(AO$4,"+++"),NieStac!$S42))=FALSE,"+++","++"),"+"),"-"),"-")</f>
        <v>-</v>
      </c>
      <c r="AP42" s="50" t="str">
        <f>IF(ISERR(FIND(AP$4,NieStac!$S42))=FALSE,IF(ISERR(FIND(CONCATENATE(AP$4,"+"),NieStac!$S42))=FALSE,IF(ISERR(FIND(CONCATENATE(AP$4,"++"),NieStac!$S42))=FALSE,IF(ISERR(FIND(CONCATENATE(AP$4,"+++"),NieStac!$S42))=FALSE,"+++","++"),"+"),"-"),"-")</f>
        <v>-</v>
      </c>
      <c r="AQ42" s="50" t="str">
        <f>IF(ISERR(FIND(AQ$4,NieStac!$S42))=FALSE,IF(ISERR(FIND(CONCATENATE(AQ$4,"+"),NieStac!$S42))=FALSE,IF(ISERR(FIND(CONCATENATE(AQ$4,"++"),NieStac!$S42))=FALSE,IF(ISERR(FIND(CONCATENATE(AQ$4,"+++"),NieStac!$S42))=FALSE,"+++","++"),"+"),"-"),"-")</f>
        <v>-</v>
      </c>
      <c r="AR42" s="50" t="str">
        <f>IF(ISERR(FIND(AR$4,NieStac!$S42))=FALSE,IF(ISERR(FIND(CONCATENATE(AR$4,"+"),NieStac!$S42))=FALSE,IF(ISERR(FIND(CONCATENATE(AR$4,"++"),NieStac!$S42))=FALSE,IF(ISERR(FIND(CONCATENATE(AR$4,"+++"),NieStac!$S42))=FALSE,"+++","++"),"+"),"-"),"-")</f>
        <v>-</v>
      </c>
      <c r="AS42" s="50"/>
      <c r="AT42" s="50"/>
      <c r="AU42" s="50"/>
      <c r="AV42" s="50"/>
      <c r="AW42" s="50"/>
      <c r="AX42" s="50"/>
      <c r="AY42" s="50"/>
      <c r="AZ42" s="50"/>
      <c r="BA42" s="50" t="str">
        <f>IF(ISERR(FIND(BA$4,NieStac!$S42))=FALSE,IF(ISERR(FIND(CONCATENATE(BA$4,"+"),NieStac!$S42))=FALSE,IF(ISERR(FIND(CONCATENATE(BA$4,"++"),NieStac!$S42))=FALSE,IF(ISERR(FIND(CONCATENATE(BA$4,"+++"),NieStac!$S42))=FALSE,"+++","++"),"+"),"-"),"-")</f>
        <v>-</v>
      </c>
      <c r="BB42" s="50" t="str">
        <f>IF(ISERR(FIND(BB$4,NieStac!$S42))=FALSE,IF(ISERR(FIND(CONCATENATE(BB$4,"+"),NieStac!$S42))=FALSE,IF(ISERR(FIND(CONCATENATE(BB$4,"++"),NieStac!$S42))=FALSE,IF(ISERR(FIND(CONCATENATE(BB$4,"+++"),NieStac!$S42))=FALSE,"+++","++"),"+"),"-"),"-")</f>
        <v>-</v>
      </c>
      <c r="BC42" s="50" t="str">
        <f>IF(ISERR(FIND(BC$4,NieStac!$S42))=FALSE,IF(ISERR(FIND(CONCATENATE(BC$4,"+"),NieStac!$S42))=FALSE,IF(ISERR(FIND(CONCATENATE(BC$4,"++"),NieStac!$S42))=FALSE,IF(ISERR(FIND(CONCATENATE(BC$4,"+++"),NieStac!$S42))=FALSE,"+++","++"),"+"),"-"),"-")</f>
        <v>-</v>
      </c>
      <c r="BD42" s="50" t="str">
        <f>IF(ISERR(FIND(BD$4,NieStac!$S42))=FALSE,IF(ISERR(FIND(CONCATENATE(BD$4,"+"),NieStac!$S42))=FALSE,IF(ISERR(FIND(CONCATENATE(BD$4,"++"),NieStac!$S42))=FALSE,IF(ISERR(FIND(CONCATENATE(BD$4,"+++"),NieStac!$S42))=FALSE,"+++","++"),"+"),"-"),"-")</f>
        <v>-</v>
      </c>
      <c r="BE42" s="50" t="str">
        <f>IF(ISERR(FIND(BE$4,NieStac!$S42))=FALSE,IF(ISERR(FIND(CONCATENATE(BE$4,"+"),NieStac!$S42))=FALSE,IF(ISERR(FIND(CONCATENATE(BE$4,"++"),NieStac!$S42))=FALSE,IF(ISERR(FIND(CONCATENATE(BE$4,"+++"),NieStac!$S42))=FALSE,"+++","++"),"+"),"-"),"-")</f>
        <v>-</v>
      </c>
      <c r="BF42" s="50" t="str">
        <f>IF(ISERR(FIND(BF$4,NieStac!$S42))=FALSE,IF(ISERR(FIND(CONCATENATE(BF$4,"+"),NieStac!$S42))=FALSE,IF(ISERR(FIND(CONCATENATE(BF$4,"++"),NieStac!$S42))=FALSE,IF(ISERR(FIND(CONCATENATE(BF$4,"+++"),NieStac!$S42))=FALSE,"+++","++"),"+"),"-"),"-")</f>
        <v>-</v>
      </c>
      <c r="BG42" s="50" t="str">
        <f>IF(ISERR(FIND(BG$4,NieStac!$S42))=FALSE,IF(ISERR(FIND(CONCATENATE(BG$4,"+"),NieStac!$S42))=FALSE,IF(ISERR(FIND(CONCATENATE(BG$4,"++"),NieStac!$S42))=FALSE,IF(ISERR(FIND(CONCATENATE(BG$4,"+++"),NieStac!$S42))=FALSE,"+++","++"),"+"),"-"),"-")</f>
        <v>-</v>
      </c>
      <c r="BH42" s="50" t="str">
        <f>IF(ISERR(FIND(BH$4,NieStac!$S42))=FALSE,IF(ISERR(FIND(CONCATENATE(BH$4,"+"),NieStac!$S42))=FALSE,IF(ISERR(FIND(CONCATENATE(BH$4,"++"),NieStac!$S42))=FALSE,IF(ISERR(FIND(CONCATENATE(BH$4,"+++"),NieStac!$S42))=FALSE,"+++","++"),"+"),"-"),"-")</f>
        <v>-</v>
      </c>
      <c r="BI42" s="50" t="str">
        <f>IF(ISERR(FIND(BI$4,NieStac!$S42))=FALSE,IF(ISERR(FIND(CONCATENATE(BI$4,"+"),NieStac!$S42))=FALSE,IF(ISERR(FIND(CONCATENATE(BI$4,"++"),NieStac!$S42))=FALSE,IF(ISERR(FIND(CONCATENATE(BI$4,"+++"),NieStac!$S42))=FALSE,"+++","++"),"+"),"-"),"-")</f>
        <v>-</v>
      </c>
      <c r="BJ42" s="127" t="str">
        <f>NieStac!C42</f>
        <v>Moduł kształcenia</v>
      </c>
      <c r="BK42" s="50" t="str">
        <f>IF(ISERR(FIND(BK$4,NieStac!$T42))=FALSE,IF(ISERR(FIND(CONCATENATE(BK$4,"+"),NieStac!$T42))=FALSE,IF(ISERR(FIND(CONCATENATE(BK$4,"++"),NieStac!$T42))=FALSE,IF(ISERR(FIND(CONCATENATE(BK$4,"+++"),NieStac!$T42))=FALSE,"+++","++"),"+"),"-"),"-")</f>
        <v>-</v>
      </c>
      <c r="BL42" s="50" t="str">
        <f>IF(ISERR(FIND(BL$4,NieStac!$T42))=FALSE,IF(ISERR(FIND(CONCATENATE(BL$4,"+"),NieStac!$T42))=FALSE,IF(ISERR(FIND(CONCATENATE(BL$4,"++"),NieStac!$T42))=FALSE,IF(ISERR(FIND(CONCATENATE(BL$4,"+++"),NieStac!$T42))=FALSE,"+++","++"),"+"),"-"),"-")</f>
        <v>-</v>
      </c>
      <c r="BM42" s="50" t="str">
        <f>IF(ISERR(FIND(BM$4,NieStac!$T42))=FALSE,IF(ISERR(FIND(CONCATENATE(BM$4,"+"),NieStac!$T42))=FALSE,IF(ISERR(FIND(CONCATENATE(BM$4,"++"),NieStac!$T42))=FALSE,IF(ISERR(FIND(CONCATENATE(BM$4,"+++"),NieStac!$T42))=FALSE,"+++","++"),"+"),"-"),"-")</f>
        <v>-</v>
      </c>
      <c r="BN42" s="50" t="str">
        <f>IF(ISERR(FIND(BN$4,NieStac!$T42))=FALSE,IF(ISERR(FIND(CONCATENATE(BN$4,"+"),NieStac!$T42))=FALSE,IF(ISERR(FIND(CONCATENATE(BN$4,"++"),NieStac!$T42))=FALSE,IF(ISERR(FIND(CONCATENATE(BN$4,"+++"),NieStac!$T42))=FALSE,"+++","++"),"+"),"-"),"-")</f>
        <v>-</v>
      </c>
      <c r="BO42" s="50" t="str">
        <f>IF(ISERR(FIND(BO$4,NieStac!$T42))=FALSE,IF(ISERR(FIND(CONCATENATE(BO$4,"+"),NieStac!$T42))=FALSE,IF(ISERR(FIND(CONCATENATE(BO$4,"++"),NieStac!$T42))=FALSE,IF(ISERR(FIND(CONCATENATE(BO$4,"+++"),NieStac!$T42))=FALSE,"+++","++"),"+"),"-"),"-")</f>
        <v>-</v>
      </c>
      <c r="BP42" s="50" t="str">
        <f>IF(ISERR(FIND(BP$4,NieStac!$T42))=FALSE,IF(ISERR(FIND(CONCATENATE(BP$4,"+"),NieStac!$T42))=FALSE,IF(ISERR(FIND(CONCATENATE(BP$4,"++"),NieStac!$T42))=FALSE,IF(ISERR(FIND(CONCATENATE(BP$4,"+++"),NieStac!$T42))=FALSE,"+++","++"),"+"),"-"),"-")</f>
        <v>-</v>
      </c>
      <c r="BQ42" s="50" t="str">
        <f>IF(ISERR(FIND(BQ$4,NieStac!$T42))=FALSE,IF(ISERR(FIND(CONCATENATE(BQ$4,"+"),NieStac!$T42))=FALSE,IF(ISERR(FIND(CONCATENATE(BQ$4,"++"),NieStac!$T42))=FALSE,IF(ISERR(FIND(CONCATENATE(BQ$4,"+++"),NieStac!$T42))=FALSE,"+++","++"),"+"),"-"),"-")</f>
        <v>-</v>
      </c>
    </row>
    <row r="43" spans="1:69">
      <c r="A43" s="104" t="str">
        <f>NieStac!C43</f>
        <v>Mechanika i wytrzymałość materiałów</v>
      </c>
      <c r="B43" s="50" t="str">
        <f>IF(ISERR(FIND(B$4,NieStac!$R43))=FALSE,IF(ISERR(FIND(CONCATENATE(B$4,"+"),NieStac!$R43))=FALSE,IF(ISERR(FIND(CONCATENATE(B$4,"++"),NieStac!$R43))=FALSE,IF(ISERR(FIND(CONCATENATE(B$4,"+++"),NieStac!$R43))=FALSE,"+++","++"),"+")," ")," ")</f>
        <v/>
      </c>
      <c r="C43" s="50" t="str">
        <f>IF(ISERR(FIND(C$4,NieStac!$R43))=FALSE,IF(ISERR(FIND(CONCATENATE(C$4,"+"),NieStac!$R43))=FALSE,IF(ISERR(FIND(CONCATENATE(C$4,"++"),NieStac!$R43))=FALSE,IF(ISERR(FIND(CONCATENATE(C$4,"+++"),NieStac!$R43))=FALSE,"+++","++"),"+")," ")," ")</f>
        <v>++</v>
      </c>
      <c r="D43" s="50" t="str">
        <f>IF(ISERR(FIND(D$4,NieStac!$R43))=FALSE,IF(ISERR(FIND(CONCATENATE(D$4,"+"),NieStac!$R43))=FALSE,IF(ISERR(FIND(CONCATENATE(D$4,"++"),NieStac!$R43))=FALSE,IF(ISERR(FIND(CONCATENATE(D$4,"+++"),NieStac!$R43))=FALSE,"+++","++"),"+")," ")," ")</f>
        <v>+++</v>
      </c>
      <c r="E43" s="50" t="str">
        <f>IF(ISERR(FIND(E$4,NieStac!$R43))=FALSE,IF(ISERR(FIND(CONCATENATE(E$4,"+"),NieStac!$R43))=FALSE,IF(ISERR(FIND(CONCATENATE(E$4,"++"),NieStac!$R43))=FALSE,IF(ISERR(FIND(CONCATENATE(E$4,"+++"),NieStac!$R43))=FALSE,"+++","++"),"+")," ")," ")</f>
        <v/>
      </c>
      <c r="F43" s="50" t="str">
        <f>IF(ISERR(FIND(F$4,NieStac!$R43))=FALSE,IF(ISERR(FIND(CONCATENATE(F$4,"+"),NieStac!$R43))=FALSE,IF(ISERR(FIND(CONCATENATE(F$4,"++"),NieStac!$R43))=FALSE,IF(ISERR(FIND(CONCATENATE(F$4,"+++"),NieStac!$R43))=FALSE,"+++","++"),"+")," ")," ")</f>
        <v/>
      </c>
      <c r="G43" s="50" t="str">
        <f>IF(ISERR(FIND(G$4,NieStac!$R43))=FALSE,IF(ISERR(FIND(CONCATENATE(G$4,"+"),NieStac!$R43))=FALSE,IF(ISERR(FIND(CONCATENATE(G$4,"++"),NieStac!$R43))=FALSE,IF(ISERR(FIND(CONCATENATE(G$4,"+++"),NieStac!$R43))=FALSE,"+++","++"),"+")," ")," ")</f>
        <v/>
      </c>
      <c r="H43" s="50" t="str">
        <f>IF(ISERR(FIND(H$4,NieStac!$R43))=FALSE,IF(ISERR(FIND(CONCATENATE(H$4,"+"),NieStac!$R43))=FALSE,IF(ISERR(FIND(CONCATENATE(H$4,"++"),NieStac!$R43))=FALSE,IF(ISERR(FIND(CONCATENATE(H$4,"+++"),NieStac!$R43))=FALSE,"+++","++"),"+")," ")," ")</f>
        <v/>
      </c>
      <c r="I43" s="50" t="str">
        <f>IF(ISERR(FIND(I$4,NieStac!$R43))=FALSE,IF(ISERR(FIND(CONCATENATE(I$4,"+"),NieStac!$R43))=FALSE,IF(ISERR(FIND(CONCATENATE(I$4,"++"),NieStac!$R43))=FALSE,IF(ISERR(FIND(CONCATENATE(I$4,"+++"),NieStac!$R43))=FALSE,"+++","++"),"+")," ")," ")</f>
        <v/>
      </c>
      <c r="J43" s="50" t="str">
        <f>IF(ISERR(FIND(J$4,NieStac!$R43))=FALSE,IF(ISERR(FIND(CONCATENATE(J$4,"+"),NieStac!$R43))=FALSE,IF(ISERR(FIND(CONCATENATE(J$4,"++"),NieStac!$R43))=FALSE,IF(ISERR(FIND(CONCATENATE(J$4,"+++"),NieStac!$R43))=FALSE,"+++","++"),"+")," ")," ")</f>
        <v/>
      </c>
      <c r="K43" s="50" t="str">
        <f>IF(ISERR(FIND(K$4,NieStac!$R43))=FALSE,IF(ISERR(FIND(CONCATENATE(K$4,"+"),NieStac!$R43))=FALSE,IF(ISERR(FIND(CONCATENATE(K$4,"++"),NieStac!$R43))=FALSE,IF(ISERR(FIND(CONCATENATE(K$4,"+++"),NieStac!$R43))=FALSE,"+++","++"),"+")," ")," ")</f>
        <v/>
      </c>
      <c r="L43" s="50" t="str">
        <f>IF(ISERR(FIND(L$4,NieStac!$R43))=FALSE,IF(ISERR(FIND(CONCATENATE(L$4,"+"),NieStac!$R43))=FALSE,IF(ISERR(FIND(CONCATENATE(L$4,"++"),NieStac!$R43))=FALSE,IF(ISERR(FIND(CONCATENATE(L$4,"+++"),NieStac!$R43))=FALSE,"+++","++"),"+")," ")," ")</f>
        <v/>
      </c>
      <c r="M43" s="50" t="str">
        <f>IF(ISERR(FIND(M$4,NieStac!$R43))=FALSE,IF(ISERR(FIND(CONCATENATE(M$4,"+"),NieStac!$R43))=FALSE,IF(ISERR(FIND(CONCATENATE(M$4,"++"),NieStac!$R43))=FALSE,IF(ISERR(FIND(CONCATENATE(M$4,"+++"),NieStac!$R43))=FALSE,"+++","++"),"+")," ")," ")</f>
        <v/>
      </c>
      <c r="N43" s="50" t="str">
        <f>IF(ISERR(FIND(N$4,NieStac!$R43))=FALSE,IF(ISERR(FIND(CONCATENATE(N$4,"+"),NieStac!$R43))=FALSE,IF(ISERR(FIND(CONCATENATE(N$4,"++"),NieStac!$R43))=FALSE,IF(ISERR(FIND(CONCATENATE(N$4,"+++"),NieStac!$R43))=FALSE,"+++","++"),"+")," ")," ")</f>
        <v/>
      </c>
      <c r="O43" s="50" t="str">
        <f>IF(ISERR(FIND(O$4,NieStac!$R43))=FALSE,IF(ISERR(FIND(CONCATENATE(O$4,"+"),NieStac!$R43))=FALSE,IF(ISERR(FIND(CONCATENATE(O$4,"++"),NieStac!$R43))=FALSE,IF(ISERR(FIND(CONCATENATE(O$4,"+++"),NieStac!$R43))=FALSE,"+++","++"),"+")," ")," ")</f>
        <v/>
      </c>
      <c r="P43" s="50" t="str">
        <f>IF(ISERR(FIND(P$4,NieStac!$R43))=FALSE,IF(ISERR(FIND(CONCATENATE(P$4,"+"),NieStac!$R43))=FALSE,IF(ISERR(FIND(CONCATENATE(P$4,"++"),NieStac!$R43))=FALSE,IF(ISERR(FIND(CONCATENATE(P$4,"+++"),NieStac!$R43))=FALSE,"+++","++"),"+")," ")," ")</f>
        <v/>
      </c>
      <c r="Q43" s="50" t="str">
        <f>IF(ISERR(FIND(Q$4,NieStac!$R43))=FALSE,IF(ISERR(FIND(CONCATENATE(Q$4,"+"),NieStac!$R43))=FALSE,IF(ISERR(FIND(CONCATENATE(Q$4,"++"),NieStac!$R43))=FALSE,IF(ISERR(FIND(CONCATENATE(Q$4,"+++"),NieStac!$R43))=FALSE,"+++","++"),"+")," ")," ")</f>
        <v/>
      </c>
      <c r="R43" s="50" t="str">
        <f>IF(ISERR(FIND(R$4,NieStac!$R43))=FALSE,IF(ISERR(FIND(CONCATENATE(R$4,"+"),NieStac!$R43))=FALSE,IF(ISERR(FIND(CONCATENATE(R$4,"++"),NieStac!$R43))=FALSE,IF(ISERR(FIND(CONCATENATE(R$4,"+++"),NieStac!$R43))=FALSE,"+++","++"),"+")," ")," ")</f>
        <v/>
      </c>
      <c r="S43" s="50" t="str">
        <f>IF(ISERR(FIND(S$4,NieStac!$R43))=FALSE,IF(ISERR(FIND(CONCATENATE(S$4,"+"),NieStac!$R43))=FALSE,IF(ISERR(FIND(CONCATENATE(S$4,"++"),NieStac!$R43))=FALSE,IF(ISERR(FIND(CONCATENATE(S$4,"+++"),NieStac!$R43))=FALSE,"+++","++"),"+")," ")," ")</f>
        <v/>
      </c>
      <c r="T43" s="50" t="str">
        <f>IF(ISERR(FIND(T$4,NieStac!$R43))=FALSE,IF(ISERR(FIND(CONCATENATE(T$4,"+"),NieStac!$R43))=FALSE,IF(ISERR(FIND(CONCATENATE(T$4,"++"),NieStac!$R43))=FALSE,IF(ISERR(FIND(CONCATENATE(T$4,"+++"),NieStac!$R43))=FALSE,"+++","++"),"+")," ")," ")</f>
        <v/>
      </c>
      <c r="U43" s="50" t="str">
        <f>IF(ISERR(FIND(U$4,NieStac!$R43))=FALSE,IF(ISERR(FIND(CONCATENATE(U$4,"+"),NieStac!$R43))=FALSE,IF(ISERR(FIND(CONCATENATE(U$4,"++"),NieStac!$R43))=FALSE,IF(ISERR(FIND(CONCATENATE(U$4,"+++"),NieStac!$R43))=FALSE,"+++","++"),"+")," ")," ")</f>
        <v/>
      </c>
      <c r="V43" s="50" t="str">
        <f>IF(ISERR(FIND(V$4,NieStac!$R43))=FALSE,IF(ISERR(FIND(CONCATENATE(V$4,"+"),NieStac!$R43))=FALSE,IF(ISERR(FIND(CONCATENATE(V$4,"++"),NieStac!$R43))=FALSE,IF(ISERR(FIND(CONCATENATE(V$4,"+++"),NieStac!$R43))=FALSE,"+++","++"),"+")," ")," ")</f>
        <v/>
      </c>
      <c r="W43" s="50" t="str">
        <f>IF(ISERR(FIND(W$4,NieStac!$R43))=FALSE,IF(ISERR(FIND(CONCATENATE(W$4,"+"),NieStac!$R43))=FALSE,IF(ISERR(FIND(CONCATENATE(W$4,"++"),NieStac!$R43))=FALSE,IF(ISERR(FIND(CONCATENATE(W$4,"+++"),NieStac!$R43))=FALSE,"+++","++"),"+")," ")," ")</f>
        <v/>
      </c>
      <c r="X43" s="50" t="str">
        <f>IF(ISERR(FIND(X$4,NieStac!$R43))=FALSE,IF(ISERR(FIND(CONCATENATE(X$4,"+"),NieStac!$R43))=FALSE,IF(ISERR(FIND(CONCATENATE(X$4,"++"),NieStac!$R43))=FALSE,IF(ISERR(FIND(CONCATENATE(X$4,"+++"),NieStac!$R43))=FALSE,"+++","++"),"+")," ")," ")</f>
        <v/>
      </c>
      <c r="Y43" s="50" t="str">
        <f>IF(ISERR(FIND(Y$4,NieStac!$R43))=FALSE,IF(ISERR(FIND(CONCATENATE(Y$4,"+"),NieStac!$R43))=FALSE,IF(ISERR(FIND(CONCATENATE(Y$4,"++"),NieStac!$R43))=FALSE,IF(ISERR(FIND(CONCATENATE(Y$4,"+++"),NieStac!$R43))=FALSE,"+++","++"),"+")," ")," ")</f>
        <v/>
      </c>
      <c r="Z43" s="50" t="str">
        <f>IF(ISERR(FIND(Z$4,NieStac!$R43))=FALSE,IF(ISERR(FIND(CONCATENATE(Z$4,"+"),NieStac!$R43))=FALSE,IF(ISERR(FIND(CONCATENATE(Z$4,"++"),NieStac!$R43))=FALSE,IF(ISERR(FIND(CONCATENATE(Z$4,"+++"),NieStac!$R43))=FALSE,"+++","++"),"+")," ")," ")</f>
        <v/>
      </c>
      <c r="AA43" s="50" t="str">
        <f>IF(ISERR(FIND(AA$4,NieStac!$R43))=FALSE,IF(ISERR(FIND(CONCATENATE(AA$4,"+"),NieStac!$R43))=FALSE,IF(ISERR(FIND(CONCATENATE(AA$4,"++"),NieStac!$R43))=FALSE,IF(ISERR(FIND(CONCATENATE(AA$4,"+++"),NieStac!$R43))=FALSE,"+++","++"),"+")," ")," ")</f>
        <v/>
      </c>
      <c r="AB43" s="50" t="str">
        <f>IF(ISERR(FIND(AB$4,NieStac!$R43))=FALSE,IF(ISERR(FIND(CONCATENATE(AB$4,"+"),NieStac!$R43))=FALSE,IF(ISERR(FIND(CONCATENATE(AB$4,"++"),NieStac!$R43))=FALSE,IF(ISERR(FIND(CONCATENATE(AB$4,"+++"),NieStac!$R43))=FALSE,"+++","++"),"+")," ")," ")</f>
        <v/>
      </c>
      <c r="AC43" s="50" t="str">
        <f>IF(ISERR(FIND(AC$4,NieStac!$R43))=FALSE,IF(ISERR(FIND(CONCATENATE(AC$4,"+"),NieStac!$R43))=FALSE,IF(ISERR(FIND(CONCATENATE(AC$4,"++"),NieStac!$R43))=FALSE,IF(ISERR(FIND(CONCATENATE(AC$4,"+++"),NieStac!$R43))=FALSE,"+++","++"),"+")," ")," ")</f>
        <v/>
      </c>
      <c r="AD43" s="127" t="str">
        <f>NieStac!C43</f>
        <v>Mechanika i wytrzymałość materiałów</v>
      </c>
      <c r="AE43" s="50" t="str">
        <f>IF(ISERR(FIND(AE$4,NieStac!$S43))=FALSE,IF(ISERR(FIND(CONCATENATE(AE$4,"+"),NieStac!$S43))=FALSE,IF(ISERR(FIND(CONCATENATE(AE$4,"++"),NieStac!$S43))=FALSE,IF(ISERR(FIND(CONCATENATE(AE$4,"+++"),NieStac!$S43))=FALSE,"+++","++"),"+")," ")," ")</f>
        <v/>
      </c>
      <c r="AF43" s="50" t="str">
        <f>IF(ISERR(FIND(AF$4,NieStac!$S43))=FALSE,IF(ISERR(FIND(CONCATENATE(AF$4,"+"),NieStac!$S43))=FALSE,IF(ISERR(FIND(CONCATENATE(AF$4,"++"),NieStac!$S43))=FALSE,IF(ISERR(FIND(CONCATENATE(AF$4,"+++"),NieStac!$S43))=FALSE,"+++","++"),"+")," ")," ")</f>
        <v/>
      </c>
      <c r="AG43" s="50" t="str">
        <f>IF(ISERR(FIND(AG$4,NieStac!$S43))=FALSE,IF(ISERR(FIND(CONCATENATE(AG$4,"+"),NieStac!$S43))=FALSE,IF(ISERR(FIND(CONCATENATE(AG$4,"++"),NieStac!$S43))=FALSE,IF(ISERR(FIND(CONCATENATE(AG$4,"+++"),NieStac!$S43))=FALSE,"+++","++"),"+")," ")," ")</f>
        <v/>
      </c>
      <c r="AH43" s="50" t="str">
        <f>IF(ISERR(FIND(AH$4,NieStac!$S43))=FALSE,IF(ISERR(FIND(CONCATENATE(AH$4,"+"),NieStac!$S43))=FALSE,IF(ISERR(FIND(CONCATENATE(AH$4,"++"),NieStac!$S43))=FALSE,IF(ISERR(FIND(CONCATENATE(AH$4,"+++"),NieStac!$S43))=FALSE,"+++","++"),"+")," ")," ")</f>
        <v/>
      </c>
      <c r="AI43" s="50" t="str">
        <f>IF(ISERR(FIND(AI$4,NieStac!$S43))=FALSE,IF(ISERR(FIND(CONCATENATE(AI$4,"+"),NieStac!$S43))=FALSE,IF(ISERR(FIND(CONCATENATE(AI$4,"++"),NieStac!$S43))=FALSE,IF(ISERR(FIND(CONCATENATE(AI$4,"+++"),NieStac!$S43))=FALSE,"+++","++"),"+")," ")," ")</f>
        <v/>
      </c>
      <c r="AJ43" s="50" t="str">
        <f>IF(ISERR(FIND(AJ$4,NieStac!$S43))=FALSE,IF(ISERR(FIND(CONCATENATE(AJ$4,"+"),NieStac!$S43))=FALSE,IF(ISERR(FIND(CONCATENATE(AJ$4,"++"),NieStac!$S43))=FALSE,IF(ISERR(FIND(CONCATENATE(AJ$4,"+++"),NieStac!$S43))=FALSE,"+++","++"),"+")," ")," ")</f>
        <v/>
      </c>
      <c r="AK43" s="50" t="str">
        <f>IF(ISERR(FIND(AK$4,NieStac!$S43))=FALSE,IF(ISERR(FIND(CONCATENATE(AK$4,"+"),NieStac!$S43))=FALSE,IF(ISERR(FIND(CONCATENATE(AK$4,"++"),NieStac!$S43))=FALSE,IF(ISERR(FIND(CONCATENATE(AK$4,"+++"),NieStac!$S43))=FALSE,"+++","++"),"+")," ")," ")</f>
        <v/>
      </c>
      <c r="AL43" s="50" t="str">
        <f>IF(ISERR(FIND(AL$4,NieStac!$S43))=FALSE,IF(ISERR(FIND(CONCATENATE(AL$4,"+"),NieStac!$S43))=FALSE,IF(ISERR(FIND(CONCATENATE(AL$4,"++"),NieStac!$S43))=FALSE,IF(ISERR(FIND(CONCATENATE(AL$4,"+++"),NieStac!$S43))=FALSE,"+++","++"),"+")," ")," ")</f>
        <v/>
      </c>
      <c r="AM43" s="50" t="str">
        <f>IF(ISERR(FIND(AM$4,NieStac!$S43))=FALSE,IF(ISERR(FIND(CONCATENATE(AM$4,"+"),NieStac!$S43))=FALSE,IF(ISERR(FIND(CONCATENATE(AM$4,"++"),NieStac!$S43))=FALSE,IF(ISERR(FIND(CONCATENATE(AM$4,"+++"),NieStac!$S43))=FALSE,"+++","++"),"+")," ")," ")</f>
        <v/>
      </c>
      <c r="AN43" s="50" t="str">
        <f>IF(ISERR(FIND(AN$4,NieStac!$S43))=FALSE,IF(ISERR(FIND(CONCATENATE(AN$4,"+"),NieStac!$S43))=FALSE,IF(ISERR(FIND(CONCATENATE(AN$4,"++"),NieStac!$S43))=FALSE,IF(ISERR(FIND(CONCATENATE(AN$4,"+++"),NieStac!$S43))=FALSE,"+++","++"),"+")," ")," ")</f>
        <v/>
      </c>
      <c r="AO43" s="50" t="str">
        <f>IF(ISERR(FIND(AO$4,NieStac!$S43))=FALSE,IF(ISERR(FIND(CONCATENATE(AO$4,"+"),NieStac!$S43))=FALSE,IF(ISERR(FIND(CONCATENATE(AO$4,"++"),NieStac!$S43))=FALSE,IF(ISERR(FIND(CONCATENATE(AO$4,"+++"),NieStac!$S43))=FALSE,"+++","++"),"+")," ")," ")</f>
        <v/>
      </c>
      <c r="AP43" s="50" t="str">
        <f>IF(ISERR(FIND(AP$4,NieStac!$S43))=FALSE,IF(ISERR(FIND(CONCATENATE(AP$4,"+"),NieStac!$S43))=FALSE,IF(ISERR(FIND(CONCATENATE(AP$4,"++"),NieStac!$S43))=FALSE,IF(ISERR(FIND(CONCATENATE(AP$4,"+++"),NieStac!$S43))=FALSE,"+++","++"),"+")," ")," ")</f>
        <v/>
      </c>
      <c r="AQ43" s="50" t="str">
        <f>IF(ISERR(FIND(AQ$4,NieStac!$S43))=FALSE,IF(ISERR(FIND(CONCATENATE(AQ$4,"+"),NieStac!$S43))=FALSE,IF(ISERR(FIND(CONCATENATE(AQ$4,"++"),NieStac!$S43))=FALSE,IF(ISERR(FIND(CONCATENATE(AQ$4,"+++"),NieStac!$S43))=FALSE,"+++","++"),"+")," ")," ")</f>
        <v/>
      </c>
      <c r="AR43" s="50" t="str">
        <f>IF(ISERR(FIND(AR$4,NieStac!$S43))=FALSE,IF(ISERR(FIND(CONCATENATE(AR$4,"+"),NieStac!$S43))=FALSE,IF(ISERR(FIND(CONCATENATE(AR$4,"++"),NieStac!$S43))=FALSE,IF(ISERR(FIND(CONCATENATE(AR$4,"+++"),NieStac!$S43))=FALSE,"+++","++"),"+")," ")," ")</f>
        <v/>
      </c>
      <c r="AS43" s="50" t="str">
        <f>IF(ISERR(FIND(AS$4,NieStac!$S43))=FALSE,IF(ISERR(FIND(CONCATENATE(AS$4,"+"),NieStac!$S43))=FALSE,IF(ISERR(FIND(CONCATENATE(AS$4,"++"),NieStac!$S43))=FALSE,IF(ISERR(FIND(CONCATENATE(AS$4,"+++"),NieStac!$S43))=FALSE,"+++","++"),"+")," ")," ")</f>
        <v/>
      </c>
      <c r="AT43" s="50" t="str">
        <f>IF(ISERR(FIND(AT$4,NieStac!$S43))=FALSE,IF(ISERR(FIND(CONCATENATE(AT$4,"+"),NieStac!$S43))=FALSE,IF(ISERR(FIND(CONCATENATE(AT$4,"++"),NieStac!$S43))=FALSE,IF(ISERR(FIND(CONCATENATE(AT$4,"+++"),NieStac!$S43))=FALSE,"+++","++"),"+")," ")," ")</f>
        <v/>
      </c>
      <c r="AU43" s="50" t="str">
        <f>IF(ISERR(FIND(AU$4,NieStac!$S43))=FALSE,IF(ISERR(FIND(CONCATENATE(AU$4,"+"),NieStac!$S43))=FALSE,IF(ISERR(FIND(CONCATENATE(AU$4,"++"),NieStac!$S43))=FALSE,IF(ISERR(FIND(CONCATENATE(AU$4,"+++"),NieStac!$S43))=FALSE,"+++","++"),"+")," ")," ")</f>
        <v/>
      </c>
      <c r="AV43" s="50" t="str">
        <f>IF(ISERR(FIND(AV$4,NieStac!$S43))=FALSE,IF(ISERR(FIND(CONCATENATE(AV$4,"+"),NieStac!$S43))=FALSE,IF(ISERR(FIND(CONCATENATE(AV$4,"++"),NieStac!$S43))=FALSE,IF(ISERR(FIND(CONCATENATE(AV$4,"+++"),NieStac!$S43))=FALSE,"+++","++"),"+")," ")," ")</f>
        <v/>
      </c>
      <c r="AW43" s="50" t="str">
        <f>IF(ISERR(FIND(AW$4,NieStac!$S43))=FALSE,IF(ISERR(FIND(CONCATENATE(AW$4,"+"),NieStac!$S43))=FALSE,IF(ISERR(FIND(CONCATENATE(AW$4,"++"),NieStac!$S43))=FALSE,IF(ISERR(FIND(CONCATENATE(AW$4,"+++"),NieStac!$S43))=FALSE,"+++","++"),"+")," ")," ")</f>
        <v/>
      </c>
      <c r="AX43" s="50" t="str">
        <f>IF(ISERR(FIND(AX$4,NieStac!$S43))=FALSE,IF(ISERR(FIND(CONCATENATE(AX$4,"+"),NieStac!$S43))=FALSE,IF(ISERR(FIND(CONCATENATE(AX$4,"++"),NieStac!$S43))=FALSE,IF(ISERR(FIND(CONCATENATE(AX$4,"+++"),NieStac!$S43))=FALSE,"+++","++"),"+")," ")," ")</f>
        <v/>
      </c>
      <c r="AY43" s="50" t="str">
        <f>IF(ISERR(FIND(AY$4,NieStac!$S43))=FALSE,IF(ISERR(FIND(CONCATENATE(AY$4,"+"),NieStac!$S43))=FALSE,IF(ISERR(FIND(CONCATENATE(AY$4,"++"),NieStac!$S43))=FALSE,IF(ISERR(FIND(CONCATENATE(AY$4,"+++"),NieStac!$S43))=FALSE,"+++","++"),"+")," ")," ")</f>
        <v/>
      </c>
      <c r="AZ43" s="50" t="str">
        <f>IF(ISERR(FIND(AZ$4,NieStac!$S43))=FALSE,IF(ISERR(FIND(CONCATENATE(AZ$4,"+"),NieStac!$S43))=FALSE,IF(ISERR(FIND(CONCATENATE(AZ$4,"++"),NieStac!$S43))=FALSE,IF(ISERR(FIND(CONCATENATE(AZ$4,"+++"),NieStac!$S43))=FALSE,"+++","++"),"+")," ")," ")</f>
        <v/>
      </c>
      <c r="BA43" s="50" t="str">
        <f>IF(ISERR(FIND(BA$4,NieStac!$S43))=FALSE,IF(ISERR(FIND(CONCATENATE(BA$4,"+"),NieStac!$S43))=FALSE,IF(ISERR(FIND(CONCATENATE(BA$4,"++"),NieStac!$S43))=FALSE,IF(ISERR(FIND(CONCATENATE(BA$4,"+++"),NieStac!$S43))=FALSE,"+++","++"),"+")," ")," ")</f>
        <v/>
      </c>
      <c r="BB43" s="50" t="str">
        <f>IF(ISERR(FIND(BB$4,NieStac!$S43))=FALSE,IF(ISERR(FIND(CONCATENATE(BB$4,"+"),NieStac!$S43))=FALSE,IF(ISERR(FIND(CONCATENATE(BB$4,"++"),NieStac!$S43))=FALSE,IF(ISERR(FIND(CONCATENATE(BB$4,"+++"),NieStac!$S43))=FALSE,"+++","++"),"+")," ")," ")</f>
        <v/>
      </c>
      <c r="BC43" s="50" t="str">
        <f>IF(ISERR(FIND(BC$4,NieStac!$S43))=FALSE,IF(ISERR(FIND(CONCATENATE(BC$4,"+"),NieStac!$S43))=FALSE,IF(ISERR(FIND(CONCATENATE(BC$4,"++"),NieStac!$S43))=FALSE,IF(ISERR(FIND(CONCATENATE(BC$4,"+++"),NieStac!$S43))=FALSE,"+++","++"),"+")," ")," ")</f>
        <v>+++</v>
      </c>
      <c r="BD43" s="50" t="str">
        <f>IF(ISERR(FIND(BD$4,NieStac!$S43))=FALSE,IF(ISERR(FIND(CONCATENATE(BD$4,"+"),NieStac!$S43))=FALSE,IF(ISERR(FIND(CONCATENATE(BD$4,"++"),NieStac!$S43))=FALSE,IF(ISERR(FIND(CONCATENATE(BD$4,"+++"),NieStac!$S43))=FALSE,"+++","++"),"+")," ")," ")</f>
        <v/>
      </c>
      <c r="BE43" s="50" t="str">
        <f>IF(ISERR(FIND(BE$4,NieStac!$S43))=FALSE,IF(ISERR(FIND(CONCATENATE(BE$4,"+"),NieStac!$S43))=FALSE,IF(ISERR(FIND(CONCATENATE(BE$4,"++"),NieStac!$S43))=FALSE,IF(ISERR(FIND(CONCATENATE(BE$4,"+++"),NieStac!$S43))=FALSE,"+++","++"),"+")," ")," ")</f>
        <v/>
      </c>
      <c r="BF43" s="50" t="str">
        <f>IF(ISERR(FIND(BF$4,NieStac!$S43))=FALSE,IF(ISERR(FIND(CONCATENATE(BF$4,"+"),NieStac!$S43))=FALSE,IF(ISERR(FIND(CONCATENATE(BF$4,"++"),NieStac!$S43))=FALSE,IF(ISERR(FIND(CONCATENATE(BF$4,"+++"),NieStac!$S43))=FALSE,"+++","++"),"+")," ")," ")</f>
        <v/>
      </c>
      <c r="BG43" s="50" t="str">
        <f>IF(ISERR(FIND(BG$4,NieStac!$S43))=FALSE,IF(ISERR(FIND(CONCATENATE(BG$4,"+"),NieStac!$S43))=FALSE,IF(ISERR(FIND(CONCATENATE(BG$4,"++"),NieStac!$S43))=FALSE,IF(ISERR(FIND(CONCATENATE(BG$4,"+++"),NieStac!$S43))=FALSE,"+++","++"),"+")," ")," ")</f>
        <v/>
      </c>
      <c r="BH43" s="50" t="str">
        <f>IF(ISERR(FIND(BH$4,NieStac!$S43))=FALSE,IF(ISERR(FIND(CONCATENATE(BH$4,"+"),NieStac!$S43))=FALSE,IF(ISERR(FIND(CONCATENATE(BH$4,"++"),NieStac!$S43))=FALSE,IF(ISERR(FIND(CONCATENATE(BH$4,"+++"),NieStac!$S43))=FALSE,"+++","++"),"+")," ")," ")</f>
        <v/>
      </c>
      <c r="BI43" s="50" t="str">
        <f>IF(ISERR(FIND(BI$4,NieStac!$S43))=FALSE,IF(ISERR(FIND(CONCATENATE(BI$4,"+"),NieStac!$S43))=FALSE,IF(ISERR(FIND(CONCATENATE(BI$4,"++"),NieStac!$S43))=FALSE,IF(ISERR(FIND(CONCATENATE(BI$4,"+++"),NieStac!$S43))=FALSE,"+++","++"),"+")," ")," ")</f>
        <v/>
      </c>
      <c r="BJ43" s="127" t="str">
        <f>NieStac!C43</f>
        <v>Mechanika i wytrzymałość materiałów</v>
      </c>
      <c r="BK43" s="50" t="str">
        <f>IF(ISERR(FIND(BK$4,NieStac!$T43))=FALSE,IF(ISERR(FIND(CONCATENATE(BK$4,"+"),NieStac!$T43))=FALSE,IF(ISERR(FIND(CONCATENATE(BK$4,"++"),NieStac!$T43))=FALSE,IF(ISERR(FIND(CONCATENATE(BK$4,"+++"),NieStac!$T43))=FALSE,"+++","++"),"+")," ")," ")</f>
        <v>+</v>
      </c>
      <c r="BL43" s="50" t="str">
        <f>IF(ISERR(FIND(BL$4,NieStac!$T43))=FALSE,IF(ISERR(FIND(CONCATENATE(BL$4,"+"),NieStac!$T43))=FALSE,IF(ISERR(FIND(CONCATENATE(BL$4,"++"),NieStac!$T43))=FALSE,IF(ISERR(FIND(CONCATENATE(BL$4,"+++"),NieStac!$T43))=FALSE,"+++","++"),"+")," ")," ")</f>
        <v/>
      </c>
      <c r="BM43" s="50" t="str">
        <f>IF(ISERR(FIND(BM$4,NieStac!$T43))=FALSE,IF(ISERR(FIND(CONCATENATE(BM$4,"+"),NieStac!$T43))=FALSE,IF(ISERR(FIND(CONCATENATE(BM$4,"++"),NieStac!$T43))=FALSE,IF(ISERR(FIND(CONCATENATE(BM$4,"+++"),NieStac!$T43))=FALSE,"+++","++"),"+")," ")," ")</f>
        <v/>
      </c>
      <c r="BN43" s="50" t="str">
        <f>IF(ISERR(FIND(BN$4,NieStac!$T43))=FALSE,IF(ISERR(FIND(CONCATENATE(BN$4,"+"),NieStac!$T43))=FALSE,IF(ISERR(FIND(CONCATENATE(BN$4,"++"),NieStac!$T43))=FALSE,IF(ISERR(FIND(CONCATENATE(BN$4,"+++"),NieStac!$T43))=FALSE,"+++","++"),"+")," ")," ")</f>
        <v/>
      </c>
      <c r="BO43" s="50" t="str">
        <f>IF(ISERR(FIND(BO$4,NieStac!$T43))=FALSE,IF(ISERR(FIND(CONCATENATE(BO$4,"+"),NieStac!$T43))=FALSE,IF(ISERR(FIND(CONCATENATE(BO$4,"++"),NieStac!$T43))=FALSE,IF(ISERR(FIND(CONCATENATE(BO$4,"+++"),NieStac!$T43))=FALSE,"+++","++"),"+")," ")," ")</f>
        <v/>
      </c>
      <c r="BP43" s="50" t="str">
        <f>IF(ISERR(FIND(BP$4,NieStac!$T43))=FALSE,IF(ISERR(FIND(CONCATENATE(BP$4,"+"),NieStac!$T43))=FALSE,IF(ISERR(FIND(CONCATENATE(BP$4,"++"),NieStac!$T43))=FALSE,IF(ISERR(FIND(CONCATENATE(BP$4,"+++"),NieStac!$T43))=FALSE,"+++","++"),"+")," ")," ")</f>
        <v/>
      </c>
      <c r="BQ43" s="50" t="str">
        <f>IF(ISERR(FIND(BQ$4,NieStac!$T43))=FALSE,IF(ISERR(FIND(CONCATENATE(BQ$4,"+"),NieStac!$T43))=FALSE,IF(ISERR(FIND(CONCATENATE(BQ$4,"++"),NieStac!$T43))=FALSE,IF(ISERR(FIND(CONCATENATE(BQ$4,"+++"),NieStac!$T43))=FALSE,"+++","++"),"+")," ")," ")</f>
        <v/>
      </c>
    </row>
    <row r="44" spans="1:69">
      <c r="A44" s="104" t="str">
        <f>NieStac!C44</f>
        <v>Podstawy robotyki</v>
      </c>
      <c r="B44" s="50" t="str">
        <f>IF(ISERR(FIND(B$4,NieStac!$R44))=FALSE,IF(ISERR(FIND(CONCATENATE(B$4,"+"),NieStac!$R44))=FALSE,IF(ISERR(FIND(CONCATENATE(B$4,"++"),NieStac!$R44))=FALSE,IF(ISERR(FIND(CONCATENATE(B$4,"+++"),NieStac!$R44))=FALSE,"+++","++"),"+")," ")," ")</f>
        <v/>
      </c>
      <c r="C44" s="50" t="str">
        <f>IF(ISERR(FIND(C$4,NieStac!$R44))=FALSE,IF(ISERR(FIND(CONCATENATE(C$4,"+"),NieStac!$R44))=FALSE,IF(ISERR(FIND(CONCATENATE(C$4,"++"),NieStac!$R44))=FALSE,IF(ISERR(FIND(CONCATENATE(C$4,"+++"),NieStac!$R44))=FALSE,"+++","++"),"+")," ")," ")</f>
        <v/>
      </c>
      <c r="D44" s="50" t="str">
        <f>IF(ISERR(FIND(D$4,NieStac!$R44))=FALSE,IF(ISERR(FIND(CONCATENATE(D$4,"+"),NieStac!$R44))=FALSE,IF(ISERR(FIND(CONCATENATE(D$4,"++"),NieStac!$R44))=FALSE,IF(ISERR(FIND(CONCATENATE(D$4,"+++"),NieStac!$R44))=FALSE,"+++","++"),"+")," ")," ")</f>
        <v/>
      </c>
      <c r="E44" s="50" t="str">
        <f>IF(ISERR(FIND(E$4,NieStac!$R44))=FALSE,IF(ISERR(FIND(CONCATENATE(E$4,"+"),NieStac!$R44))=FALSE,IF(ISERR(FIND(CONCATENATE(E$4,"++"),NieStac!$R44))=FALSE,IF(ISERR(FIND(CONCATENATE(E$4,"+++"),NieStac!$R44))=FALSE,"+++","++"),"+")," ")," ")</f>
        <v/>
      </c>
      <c r="F44" s="50" t="str">
        <f>IF(ISERR(FIND(F$4,NieStac!$R44))=FALSE,IF(ISERR(FIND(CONCATENATE(F$4,"+"),NieStac!$R44))=FALSE,IF(ISERR(FIND(CONCATENATE(F$4,"++"),NieStac!$R44))=FALSE,IF(ISERR(FIND(CONCATENATE(F$4,"+++"),NieStac!$R44))=FALSE,"+++","++"),"+")," ")," ")</f>
        <v/>
      </c>
      <c r="G44" s="50" t="str">
        <f>IF(ISERR(FIND(G$4,NieStac!$R44))=FALSE,IF(ISERR(FIND(CONCATENATE(G$4,"+"),NieStac!$R44))=FALSE,IF(ISERR(FIND(CONCATENATE(G$4,"++"),NieStac!$R44))=FALSE,IF(ISERR(FIND(CONCATENATE(G$4,"+++"),NieStac!$R44))=FALSE,"+++","++"),"+")," ")," ")</f>
        <v/>
      </c>
      <c r="H44" s="50" t="str">
        <f>IF(ISERR(FIND(H$4,NieStac!$R44))=FALSE,IF(ISERR(FIND(CONCATENATE(H$4,"+"),NieStac!$R44))=FALSE,IF(ISERR(FIND(CONCATENATE(H$4,"++"),NieStac!$R44))=FALSE,IF(ISERR(FIND(CONCATENATE(H$4,"+++"),NieStac!$R44))=FALSE,"+++","++"),"+")," ")," ")</f>
        <v/>
      </c>
      <c r="I44" s="50" t="str">
        <f>IF(ISERR(FIND(I$4,NieStac!$R44))=FALSE,IF(ISERR(FIND(CONCATENATE(I$4,"+"),NieStac!$R44))=FALSE,IF(ISERR(FIND(CONCATENATE(I$4,"++"),NieStac!$R44))=FALSE,IF(ISERR(FIND(CONCATENATE(I$4,"+++"),NieStac!$R44))=FALSE,"+++","++"),"+")," ")," ")</f>
        <v/>
      </c>
      <c r="J44" s="50" t="str">
        <f>IF(ISERR(FIND(J$4,NieStac!$R44))=FALSE,IF(ISERR(FIND(CONCATENATE(J$4,"+"),NieStac!$R44))=FALSE,IF(ISERR(FIND(CONCATENATE(J$4,"++"),NieStac!$R44))=FALSE,IF(ISERR(FIND(CONCATENATE(J$4,"+++"),NieStac!$R44))=FALSE,"+++","++"),"+")," ")," ")</f>
        <v/>
      </c>
      <c r="K44" s="50" t="str">
        <f>IF(ISERR(FIND(K$4,NieStac!$R44))=FALSE,IF(ISERR(FIND(CONCATENATE(K$4,"+"),NieStac!$R44))=FALSE,IF(ISERR(FIND(CONCATENATE(K$4,"++"),NieStac!$R44))=FALSE,IF(ISERR(FIND(CONCATENATE(K$4,"+++"),NieStac!$R44))=FALSE,"+++","++"),"+")," ")," ")</f>
        <v/>
      </c>
      <c r="L44" s="50" t="str">
        <f>IF(ISERR(FIND(L$4,NieStac!$R44))=FALSE,IF(ISERR(FIND(CONCATENATE(L$4,"+"),NieStac!$R44))=FALSE,IF(ISERR(FIND(CONCATENATE(L$4,"++"),NieStac!$R44))=FALSE,IF(ISERR(FIND(CONCATENATE(L$4,"+++"),NieStac!$R44))=FALSE,"+++","++"),"+")," ")," ")</f>
        <v/>
      </c>
      <c r="M44" s="50" t="str">
        <f>IF(ISERR(FIND(M$4,NieStac!$R44))=FALSE,IF(ISERR(FIND(CONCATENATE(M$4,"+"),NieStac!$R44))=FALSE,IF(ISERR(FIND(CONCATENATE(M$4,"++"),NieStac!$R44))=FALSE,IF(ISERR(FIND(CONCATENATE(M$4,"+++"),NieStac!$R44))=FALSE,"+++","++"),"+")," ")," ")</f>
        <v/>
      </c>
      <c r="N44" s="50" t="str">
        <f>IF(ISERR(FIND(N$4,NieStac!$R44))=FALSE,IF(ISERR(FIND(CONCATENATE(N$4,"+"),NieStac!$R44))=FALSE,IF(ISERR(FIND(CONCATENATE(N$4,"++"),NieStac!$R44))=FALSE,IF(ISERR(FIND(CONCATENATE(N$4,"+++"),NieStac!$R44))=FALSE,"+++","++"),"+")," ")," ")</f>
        <v/>
      </c>
      <c r="O44" s="50" t="str">
        <f>IF(ISERR(FIND(O$4,NieStac!$R44))=FALSE,IF(ISERR(FIND(CONCATENATE(O$4,"+"),NieStac!$R44))=FALSE,IF(ISERR(FIND(CONCATENATE(O$4,"++"),NieStac!$R44))=FALSE,IF(ISERR(FIND(CONCATENATE(O$4,"+++"),NieStac!$R44))=FALSE,"+++","++"),"+")," ")," ")</f>
        <v/>
      </c>
      <c r="P44" s="50" t="str">
        <f>IF(ISERR(FIND(P$4,NieStac!$R44))=FALSE,IF(ISERR(FIND(CONCATENATE(P$4,"+"),NieStac!$R44))=FALSE,IF(ISERR(FIND(CONCATENATE(P$4,"++"),NieStac!$R44))=FALSE,IF(ISERR(FIND(CONCATENATE(P$4,"+++"),NieStac!$R44))=FALSE,"+++","++"),"+")," ")," ")</f>
        <v>+++</v>
      </c>
      <c r="Q44" s="50" t="str">
        <f>IF(ISERR(FIND(Q$4,NieStac!$R44))=FALSE,IF(ISERR(FIND(CONCATENATE(Q$4,"+"),NieStac!$R44))=FALSE,IF(ISERR(FIND(CONCATENATE(Q$4,"++"),NieStac!$R44))=FALSE,IF(ISERR(FIND(CONCATENATE(Q$4,"+++"),NieStac!$R44))=FALSE,"+++","++"),"+")," ")," ")</f>
        <v/>
      </c>
      <c r="R44" s="50" t="str">
        <f>IF(ISERR(FIND(R$4,NieStac!$R44))=FALSE,IF(ISERR(FIND(CONCATENATE(R$4,"+"),NieStac!$R44))=FALSE,IF(ISERR(FIND(CONCATENATE(R$4,"++"),NieStac!$R44))=FALSE,IF(ISERR(FIND(CONCATENATE(R$4,"+++"),NieStac!$R44))=FALSE,"+++","++"),"+")," ")," ")</f>
        <v/>
      </c>
      <c r="S44" s="50" t="str">
        <f>IF(ISERR(FIND(S$4,NieStac!$R44))=FALSE,IF(ISERR(FIND(CONCATENATE(S$4,"+"),NieStac!$R44))=FALSE,IF(ISERR(FIND(CONCATENATE(S$4,"++"),NieStac!$R44))=FALSE,IF(ISERR(FIND(CONCATENATE(S$4,"+++"),NieStac!$R44))=FALSE,"+++","++"),"+")," ")," ")</f>
        <v/>
      </c>
      <c r="T44" s="50" t="str">
        <f>IF(ISERR(FIND(T$4,NieStac!$R44))=FALSE,IF(ISERR(FIND(CONCATENATE(T$4,"+"),NieStac!$R44))=FALSE,IF(ISERR(FIND(CONCATENATE(T$4,"++"),NieStac!$R44))=FALSE,IF(ISERR(FIND(CONCATENATE(T$4,"+++"),NieStac!$R44))=FALSE,"+++","++"),"+")," ")," ")</f>
        <v/>
      </c>
      <c r="U44" s="50" t="str">
        <f>IF(ISERR(FIND(U$4,NieStac!$R44))=FALSE,IF(ISERR(FIND(CONCATENATE(U$4,"+"),NieStac!$R44))=FALSE,IF(ISERR(FIND(CONCATENATE(U$4,"++"),NieStac!$R44))=FALSE,IF(ISERR(FIND(CONCATENATE(U$4,"+++"),NieStac!$R44))=FALSE,"+++","++"),"+")," ")," ")</f>
        <v/>
      </c>
      <c r="V44" s="50" t="str">
        <f>IF(ISERR(FIND(V$4,NieStac!$R44))=FALSE,IF(ISERR(FIND(CONCATENATE(V$4,"+"),NieStac!$R44))=FALSE,IF(ISERR(FIND(CONCATENATE(V$4,"++"),NieStac!$R44))=FALSE,IF(ISERR(FIND(CONCATENATE(V$4,"+++"),NieStac!$R44))=FALSE,"+++","++"),"+")," ")," ")</f>
        <v>+</v>
      </c>
      <c r="W44" s="50" t="str">
        <f>IF(ISERR(FIND(W$4,NieStac!$R44))=FALSE,IF(ISERR(FIND(CONCATENATE(W$4,"+"),NieStac!$R44))=FALSE,IF(ISERR(FIND(CONCATENATE(W$4,"++"),NieStac!$R44))=FALSE,IF(ISERR(FIND(CONCATENATE(W$4,"+++"),NieStac!$R44))=FALSE,"+++","++"),"+")," ")," ")</f>
        <v/>
      </c>
      <c r="X44" s="50" t="str">
        <f>IF(ISERR(FIND(X$4,NieStac!$R44))=FALSE,IF(ISERR(FIND(CONCATENATE(X$4,"+"),NieStac!$R44))=FALSE,IF(ISERR(FIND(CONCATENATE(X$4,"++"),NieStac!$R44))=FALSE,IF(ISERR(FIND(CONCATENATE(X$4,"+++"),NieStac!$R44))=FALSE,"+++","++"),"+")," ")," ")</f>
        <v>+</v>
      </c>
      <c r="Y44" s="50" t="str">
        <f>IF(ISERR(FIND(Y$4,NieStac!$R44))=FALSE,IF(ISERR(FIND(CONCATENATE(Y$4,"+"),NieStac!$R44))=FALSE,IF(ISERR(FIND(CONCATENATE(Y$4,"++"),NieStac!$R44))=FALSE,IF(ISERR(FIND(CONCATENATE(Y$4,"+++"),NieStac!$R44))=FALSE,"+++","++"),"+")," ")," ")</f>
        <v/>
      </c>
      <c r="Z44" s="50" t="str">
        <f>IF(ISERR(FIND(Z$4,NieStac!$R44))=FALSE,IF(ISERR(FIND(CONCATENATE(Z$4,"+"),NieStac!$R44))=FALSE,IF(ISERR(FIND(CONCATENATE(Z$4,"++"),NieStac!$R44))=FALSE,IF(ISERR(FIND(CONCATENATE(Z$4,"+++"),NieStac!$R44))=FALSE,"+++","++"),"+")," ")," ")</f>
        <v/>
      </c>
      <c r="AA44" s="50" t="str">
        <f>IF(ISERR(FIND(AA$4,NieStac!$R44))=FALSE,IF(ISERR(FIND(CONCATENATE(AA$4,"+"),NieStac!$R44))=FALSE,IF(ISERR(FIND(CONCATENATE(AA$4,"++"),NieStac!$R44))=FALSE,IF(ISERR(FIND(CONCATENATE(AA$4,"+++"),NieStac!$R44))=FALSE,"+++","++"),"+")," ")," ")</f>
        <v/>
      </c>
      <c r="AB44" s="50" t="str">
        <f>IF(ISERR(FIND(AB$4,NieStac!$R44))=FALSE,IF(ISERR(FIND(CONCATENATE(AB$4,"+"),NieStac!$R44))=FALSE,IF(ISERR(FIND(CONCATENATE(AB$4,"++"),NieStac!$R44))=FALSE,IF(ISERR(FIND(CONCATENATE(AB$4,"+++"),NieStac!$R44))=FALSE,"+++","++"),"+")," ")," ")</f>
        <v/>
      </c>
      <c r="AC44" s="50" t="str">
        <f>IF(ISERR(FIND(AC$4,NieStac!$R44))=FALSE,IF(ISERR(FIND(CONCATENATE(AC$4,"+"),NieStac!$R44))=FALSE,IF(ISERR(FIND(CONCATENATE(AC$4,"++"),NieStac!$R44))=FALSE,IF(ISERR(FIND(CONCATENATE(AC$4,"+++"),NieStac!$R44))=FALSE,"+++","++"),"+")," ")," ")</f>
        <v/>
      </c>
      <c r="AD44" s="127" t="str">
        <f>NieStac!C44</f>
        <v>Podstawy robotyki</v>
      </c>
      <c r="AE44" s="50" t="str">
        <f>IF(ISERR(FIND(AE$4,NieStac!$S44))=FALSE,IF(ISERR(FIND(CONCATENATE(AE$4,"+"),NieStac!$S44))=FALSE,IF(ISERR(FIND(CONCATENATE(AE$4,"++"),NieStac!$S44))=FALSE,IF(ISERR(FIND(CONCATENATE(AE$4,"+++"),NieStac!$S44))=FALSE,"+++","++"),"+")," ")," ")</f>
        <v>+</v>
      </c>
      <c r="AF44" s="50" t="str">
        <f>IF(ISERR(FIND(AF$4,NieStac!$S44))=FALSE,IF(ISERR(FIND(CONCATENATE(AF$4,"+"),NieStac!$S44))=FALSE,IF(ISERR(FIND(CONCATENATE(AF$4,"++"),NieStac!$S44))=FALSE,IF(ISERR(FIND(CONCATENATE(AF$4,"+++"),NieStac!$S44))=FALSE,"+++","++"),"+")," ")," ")</f>
        <v/>
      </c>
      <c r="AG44" s="50" t="str">
        <f>IF(ISERR(FIND(AG$4,NieStac!$S44))=FALSE,IF(ISERR(FIND(CONCATENATE(AG$4,"+"),NieStac!$S44))=FALSE,IF(ISERR(FIND(CONCATENATE(AG$4,"++"),NieStac!$S44))=FALSE,IF(ISERR(FIND(CONCATENATE(AG$4,"+++"),NieStac!$S44))=FALSE,"+++","++"),"+")," ")," ")</f>
        <v/>
      </c>
      <c r="AH44" s="50" t="str">
        <f>IF(ISERR(FIND(AH$4,NieStac!$S44))=FALSE,IF(ISERR(FIND(CONCATENATE(AH$4,"+"),NieStac!$S44))=FALSE,IF(ISERR(FIND(CONCATENATE(AH$4,"++"),NieStac!$S44))=FALSE,IF(ISERR(FIND(CONCATENATE(AH$4,"+++"),NieStac!$S44))=FALSE,"+++","++"),"+")," ")," ")</f>
        <v/>
      </c>
      <c r="AI44" s="50" t="str">
        <f>IF(ISERR(FIND(AI$4,NieStac!$S44))=FALSE,IF(ISERR(FIND(CONCATENATE(AI$4,"+"),NieStac!$S44))=FALSE,IF(ISERR(FIND(CONCATENATE(AI$4,"++"),NieStac!$S44))=FALSE,IF(ISERR(FIND(CONCATENATE(AI$4,"+++"),NieStac!$S44))=FALSE,"+++","++"),"+")," ")," ")</f>
        <v/>
      </c>
      <c r="AJ44" s="50" t="str">
        <f>IF(ISERR(FIND(AJ$4,NieStac!$S44))=FALSE,IF(ISERR(FIND(CONCATENATE(AJ$4,"+"),NieStac!$S44))=FALSE,IF(ISERR(FIND(CONCATENATE(AJ$4,"++"),NieStac!$S44))=FALSE,IF(ISERR(FIND(CONCATENATE(AJ$4,"+++"),NieStac!$S44))=FALSE,"+++","++"),"+")," ")," ")</f>
        <v/>
      </c>
      <c r="AK44" s="50" t="str">
        <f>IF(ISERR(FIND(AK$4,NieStac!$S44))=FALSE,IF(ISERR(FIND(CONCATENATE(AK$4,"+"),NieStac!$S44))=FALSE,IF(ISERR(FIND(CONCATENATE(AK$4,"++"),NieStac!$S44))=FALSE,IF(ISERR(FIND(CONCATENATE(AK$4,"+++"),NieStac!$S44))=FALSE,"+++","++"),"+")," ")," ")</f>
        <v/>
      </c>
      <c r="AL44" s="50" t="str">
        <f>IF(ISERR(FIND(AL$4,NieStac!$S44))=FALSE,IF(ISERR(FIND(CONCATENATE(AL$4,"+"),NieStac!$S44))=FALSE,IF(ISERR(FIND(CONCATENATE(AL$4,"++"),NieStac!$S44))=FALSE,IF(ISERR(FIND(CONCATENATE(AL$4,"+++"),NieStac!$S44))=FALSE,"+++","++"),"+")," ")," ")</f>
        <v/>
      </c>
      <c r="AM44" s="50" t="str">
        <f>IF(ISERR(FIND(AM$4,NieStac!$S44))=FALSE,IF(ISERR(FIND(CONCATENATE(AM$4,"+"),NieStac!$S44))=FALSE,IF(ISERR(FIND(CONCATENATE(AM$4,"++"),NieStac!$S44))=FALSE,IF(ISERR(FIND(CONCATENATE(AM$4,"+++"),NieStac!$S44))=FALSE,"+++","++"),"+")," ")," ")</f>
        <v/>
      </c>
      <c r="AN44" s="50" t="str">
        <f>IF(ISERR(FIND(AN$4,NieStac!$S44))=FALSE,IF(ISERR(FIND(CONCATENATE(AN$4,"+"),NieStac!$S44))=FALSE,IF(ISERR(FIND(CONCATENATE(AN$4,"++"),NieStac!$S44))=FALSE,IF(ISERR(FIND(CONCATENATE(AN$4,"+++"),NieStac!$S44))=FALSE,"+++","++"),"+")," ")," ")</f>
        <v/>
      </c>
      <c r="AO44" s="50" t="str">
        <f>IF(ISERR(FIND(AO$4,NieStac!$S44))=FALSE,IF(ISERR(FIND(CONCATENATE(AO$4,"+"),NieStac!$S44))=FALSE,IF(ISERR(FIND(CONCATENATE(AO$4,"++"),NieStac!$S44))=FALSE,IF(ISERR(FIND(CONCATENATE(AO$4,"+++"),NieStac!$S44))=FALSE,"+++","++"),"+")," ")," ")</f>
        <v>+</v>
      </c>
      <c r="AP44" s="50" t="str">
        <f>IF(ISERR(FIND(AP$4,NieStac!$S44))=FALSE,IF(ISERR(FIND(CONCATENATE(AP$4,"+"),NieStac!$S44))=FALSE,IF(ISERR(FIND(CONCATENATE(AP$4,"++"),NieStac!$S44))=FALSE,IF(ISERR(FIND(CONCATENATE(AP$4,"+++"),NieStac!$S44))=FALSE,"+++","++"),"+")," ")," ")</f>
        <v/>
      </c>
      <c r="AQ44" s="50" t="str">
        <f>IF(ISERR(FIND(AQ$4,NieStac!$S44))=FALSE,IF(ISERR(FIND(CONCATENATE(AQ$4,"+"),NieStac!$S44))=FALSE,IF(ISERR(FIND(CONCATENATE(AQ$4,"++"),NieStac!$S44))=FALSE,IF(ISERR(FIND(CONCATENATE(AQ$4,"+++"),NieStac!$S44))=FALSE,"+++","++"),"+")," ")," ")</f>
        <v/>
      </c>
      <c r="AR44" s="50" t="str">
        <f>IF(ISERR(FIND(AR$4,NieStac!$S44))=FALSE,IF(ISERR(FIND(CONCATENATE(AR$4,"+"),NieStac!$S44))=FALSE,IF(ISERR(FIND(CONCATENATE(AR$4,"++"),NieStac!$S44))=FALSE,IF(ISERR(FIND(CONCATENATE(AR$4,"+++"),NieStac!$S44))=FALSE,"+++","++"),"+")," ")," ")</f>
        <v/>
      </c>
      <c r="AS44" s="50" t="str">
        <f>IF(ISERR(FIND(AS$4,NieStac!$S44))=FALSE,IF(ISERR(FIND(CONCATENATE(AS$4,"+"),NieStac!$S44))=FALSE,IF(ISERR(FIND(CONCATENATE(AS$4,"++"),NieStac!$S44))=FALSE,IF(ISERR(FIND(CONCATENATE(AS$4,"+++"),NieStac!$S44))=FALSE,"+++","++"),"+")," ")," ")</f>
        <v/>
      </c>
      <c r="AT44" s="50" t="str">
        <f>IF(ISERR(FIND(AT$4,NieStac!$S44))=FALSE,IF(ISERR(FIND(CONCATENATE(AT$4,"+"),NieStac!$S44))=FALSE,IF(ISERR(FIND(CONCATENATE(AT$4,"++"),NieStac!$S44))=FALSE,IF(ISERR(FIND(CONCATENATE(AT$4,"+++"),NieStac!$S44))=FALSE,"+++","++"),"+")," ")," ")</f>
        <v/>
      </c>
      <c r="AU44" s="50" t="str">
        <f>IF(ISERR(FIND(AU$4,NieStac!$S44))=FALSE,IF(ISERR(FIND(CONCATENATE(AU$4,"+"),NieStac!$S44))=FALSE,IF(ISERR(FIND(CONCATENATE(AU$4,"++"),NieStac!$S44))=FALSE,IF(ISERR(FIND(CONCATENATE(AU$4,"+++"),NieStac!$S44))=FALSE,"+++","++"),"+")," ")," ")</f>
        <v/>
      </c>
      <c r="AV44" s="50" t="str">
        <f>IF(ISERR(FIND(AV$4,NieStac!$S44))=FALSE,IF(ISERR(FIND(CONCATENATE(AV$4,"+"),NieStac!$S44))=FALSE,IF(ISERR(FIND(CONCATENATE(AV$4,"++"),NieStac!$S44))=FALSE,IF(ISERR(FIND(CONCATENATE(AV$4,"+++"),NieStac!$S44))=FALSE,"+++","++"),"+")," ")," ")</f>
        <v/>
      </c>
      <c r="AW44" s="50" t="str">
        <f>IF(ISERR(FIND(AW$4,NieStac!$S44))=FALSE,IF(ISERR(FIND(CONCATENATE(AW$4,"+"),NieStac!$S44))=FALSE,IF(ISERR(FIND(CONCATENATE(AW$4,"++"),NieStac!$S44))=FALSE,IF(ISERR(FIND(CONCATENATE(AW$4,"+++"),NieStac!$S44))=FALSE,"+++","++"),"+")," ")," ")</f>
        <v/>
      </c>
      <c r="AX44" s="50" t="str">
        <f>IF(ISERR(FIND(AX$4,NieStac!$S44))=FALSE,IF(ISERR(FIND(CONCATENATE(AX$4,"+"),NieStac!$S44))=FALSE,IF(ISERR(FIND(CONCATENATE(AX$4,"++"),NieStac!$S44))=FALSE,IF(ISERR(FIND(CONCATENATE(AX$4,"+++"),NieStac!$S44))=FALSE,"+++","++"),"+")," ")," ")</f>
        <v/>
      </c>
      <c r="AY44" s="50" t="str">
        <f>IF(ISERR(FIND(AY$4,NieStac!$S44))=FALSE,IF(ISERR(FIND(CONCATENATE(AY$4,"+"),NieStac!$S44))=FALSE,IF(ISERR(FIND(CONCATENATE(AY$4,"++"),NieStac!$S44))=FALSE,IF(ISERR(FIND(CONCATENATE(AY$4,"+++"),NieStac!$S44))=FALSE,"+++","++"),"+")," ")," ")</f>
        <v/>
      </c>
      <c r="AZ44" s="50" t="str">
        <f>IF(ISERR(FIND(AZ$4,NieStac!$S44))=FALSE,IF(ISERR(FIND(CONCATENATE(AZ$4,"+"),NieStac!$S44))=FALSE,IF(ISERR(FIND(CONCATENATE(AZ$4,"++"),NieStac!$S44))=FALSE,IF(ISERR(FIND(CONCATENATE(AZ$4,"+++"),NieStac!$S44))=FALSE,"+++","++"),"+")," ")," ")</f>
        <v/>
      </c>
      <c r="BA44" s="50" t="str">
        <f>IF(ISERR(FIND(BA$4,NieStac!$S44))=FALSE,IF(ISERR(FIND(CONCATENATE(BA$4,"+"),NieStac!$S44))=FALSE,IF(ISERR(FIND(CONCATENATE(BA$4,"++"),NieStac!$S44))=FALSE,IF(ISERR(FIND(CONCATENATE(BA$4,"+++"),NieStac!$S44))=FALSE,"+++","++"),"+")," ")," ")</f>
        <v/>
      </c>
      <c r="BB44" s="50" t="str">
        <f>IF(ISERR(FIND(BB$4,NieStac!$S44))=FALSE,IF(ISERR(FIND(CONCATENATE(BB$4,"+"),NieStac!$S44))=FALSE,IF(ISERR(FIND(CONCATENATE(BB$4,"++"),NieStac!$S44))=FALSE,IF(ISERR(FIND(CONCATENATE(BB$4,"+++"),NieStac!$S44))=FALSE,"+++","++"),"+")," ")," ")</f>
        <v>+</v>
      </c>
      <c r="BC44" s="50" t="str">
        <f>IF(ISERR(FIND(BC$4,NieStac!$S44))=FALSE,IF(ISERR(FIND(CONCATENATE(BC$4,"+"),NieStac!$S44))=FALSE,IF(ISERR(FIND(CONCATENATE(BC$4,"++"),NieStac!$S44))=FALSE,IF(ISERR(FIND(CONCATENATE(BC$4,"+++"),NieStac!$S44))=FALSE,"+++","++"),"+")," ")," ")</f>
        <v/>
      </c>
      <c r="BD44" s="50" t="str">
        <f>IF(ISERR(FIND(BD$4,NieStac!$S44))=FALSE,IF(ISERR(FIND(CONCATENATE(BD$4,"+"),NieStac!$S44))=FALSE,IF(ISERR(FIND(CONCATENATE(BD$4,"++"),NieStac!$S44))=FALSE,IF(ISERR(FIND(CONCATENATE(BD$4,"+++"),NieStac!$S44))=FALSE,"+++","++"),"+")," ")," ")</f>
        <v/>
      </c>
      <c r="BE44" s="50" t="str">
        <f>IF(ISERR(FIND(BE$4,NieStac!$S44))=FALSE,IF(ISERR(FIND(CONCATENATE(BE$4,"+"),NieStac!$S44))=FALSE,IF(ISERR(FIND(CONCATENATE(BE$4,"++"),NieStac!$S44))=FALSE,IF(ISERR(FIND(CONCATENATE(BE$4,"+++"),NieStac!$S44))=FALSE,"+++","++"),"+")," ")," ")</f>
        <v/>
      </c>
      <c r="BF44" s="50" t="str">
        <f>IF(ISERR(FIND(BF$4,NieStac!$S44))=FALSE,IF(ISERR(FIND(CONCATENATE(BF$4,"+"),NieStac!$S44))=FALSE,IF(ISERR(FIND(CONCATENATE(BF$4,"++"),NieStac!$S44))=FALSE,IF(ISERR(FIND(CONCATENATE(BF$4,"+++"),NieStac!$S44))=FALSE,"+++","++"),"+")," ")," ")</f>
        <v/>
      </c>
      <c r="BG44" s="50" t="str">
        <f>IF(ISERR(FIND(BG$4,NieStac!$S44))=FALSE,IF(ISERR(FIND(CONCATENATE(BG$4,"+"),NieStac!$S44))=FALSE,IF(ISERR(FIND(CONCATENATE(BG$4,"++"),NieStac!$S44))=FALSE,IF(ISERR(FIND(CONCATENATE(BG$4,"+++"),NieStac!$S44))=FALSE,"+++","++"),"+")," ")," ")</f>
        <v/>
      </c>
      <c r="BH44" s="50" t="str">
        <f>IF(ISERR(FIND(BH$4,NieStac!$S44))=FALSE,IF(ISERR(FIND(CONCATENATE(BH$4,"+"),NieStac!$S44))=FALSE,IF(ISERR(FIND(CONCATENATE(BH$4,"++"),NieStac!$S44))=FALSE,IF(ISERR(FIND(CONCATENATE(BH$4,"+++"),NieStac!$S44))=FALSE,"+++","++"),"+")," ")," ")</f>
        <v/>
      </c>
      <c r="BI44" s="50" t="str">
        <f>IF(ISERR(FIND(BI$4,NieStac!$S44))=FALSE,IF(ISERR(FIND(CONCATENATE(BI$4,"+"),NieStac!$S44))=FALSE,IF(ISERR(FIND(CONCATENATE(BI$4,"++"),NieStac!$S44))=FALSE,IF(ISERR(FIND(CONCATENATE(BI$4,"+++"),NieStac!$S44))=FALSE,"+++","++"),"+")," ")," ")</f>
        <v/>
      </c>
      <c r="BJ44" s="127" t="str">
        <f>NieStac!C44</f>
        <v>Podstawy robotyki</v>
      </c>
      <c r="BK44" s="50" t="str">
        <f>IF(ISERR(FIND(BK$4,NieStac!$T44))=FALSE,IF(ISERR(FIND(CONCATENATE(BK$4,"+"),NieStac!$T44))=FALSE,IF(ISERR(FIND(CONCATENATE(BK$4,"++"),NieStac!$T44))=FALSE,IF(ISERR(FIND(CONCATENATE(BK$4,"+++"),NieStac!$T44))=FALSE,"+++","++"),"+")," ")," ")</f>
        <v/>
      </c>
      <c r="BL44" s="50" t="str">
        <f>IF(ISERR(FIND(BL$4,NieStac!$T44))=FALSE,IF(ISERR(FIND(CONCATENATE(BL$4,"+"),NieStac!$T44))=FALSE,IF(ISERR(FIND(CONCATENATE(BL$4,"++"),NieStac!$T44))=FALSE,IF(ISERR(FIND(CONCATENATE(BL$4,"+++"),NieStac!$T44))=FALSE,"+++","++"),"+")," ")," ")</f>
        <v/>
      </c>
      <c r="BM44" s="50" t="str">
        <f>IF(ISERR(FIND(BM$4,NieStac!$T44))=FALSE,IF(ISERR(FIND(CONCATENATE(BM$4,"+"),NieStac!$T44))=FALSE,IF(ISERR(FIND(CONCATENATE(BM$4,"++"),NieStac!$T44))=FALSE,IF(ISERR(FIND(CONCATENATE(BM$4,"+++"),NieStac!$T44))=FALSE,"+++","++"),"+")," ")," ")</f>
        <v/>
      </c>
      <c r="BN44" s="50" t="str">
        <f>IF(ISERR(FIND(BN$4,NieStac!$T44))=FALSE,IF(ISERR(FIND(CONCATENATE(BN$4,"+"),NieStac!$T44))=FALSE,IF(ISERR(FIND(CONCATENATE(BN$4,"++"),NieStac!$T44))=FALSE,IF(ISERR(FIND(CONCATENATE(BN$4,"+++"),NieStac!$T44))=FALSE,"+++","++"),"+")," ")," ")</f>
        <v/>
      </c>
      <c r="BO44" s="50" t="str">
        <f>IF(ISERR(FIND(BO$4,NieStac!$T44))=FALSE,IF(ISERR(FIND(CONCATENATE(BO$4,"+"),NieStac!$T44))=FALSE,IF(ISERR(FIND(CONCATENATE(BO$4,"++"),NieStac!$T44))=FALSE,IF(ISERR(FIND(CONCATENATE(BO$4,"+++"),NieStac!$T44))=FALSE,"+++","++"),"+")," ")," ")</f>
        <v>+</v>
      </c>
      <c r="BP44" s="50" t="str">
        <f>IF(ISERR(FIND(BP$4,NieStac!$T44))=FALSE,IF(ISERR(FIND(CONCATENATE(BP$4,"+"),NieStac!$T44))=FALSE,IF(ISERR(FIND(CONCATENATE(BP$4,"++"),NieStac!$T44))=FALSE,IF(ISERR(FIND(CONCATENATE(BP$4,"+++"),NieStac!$T44))=FALSE,"+++","++"),"+")," ")," ")</f>
        <v/>
      </c>
      <c r="BQ44" s="50" t="str">
        <f>IF(ISERR(FIND(BQ$4,NieStac!$T44))=FALSE,IF(ISERR(FIND(CONCATENATE(BQ$4,"+"),NieStac!$T44))=FALSE,IF(ISERR(FIND(CONCATENATE(BQ$4,"++"),NieStac!$T44))=FALSE,IF(ISERR(FIND(CONCATENATE(BQ$4,"+++"),NieStac!$T44))=FALSE,"+++","++"),"+")," ")," ")</f>
        <v/>
      </c>
    </row>
    <row r="45" spans="1:69">
      <c r="A45" s="104" t="str">
        <f>NieStac!C45</f>
        <v>Technika cyfrowa</v>
      </c>
      <c r="B45" s="50" t="str">
        <f>IF(ISERR(FIND(B$4,NieStac!$R45))=FALSE,IF(ISERR(FIND(CONCATENATE(B$4,"+"),NieStac!$R45))=FALSE,IF(ISERR(FIND(CONCATENATE(B$4,"++"),NieStac!$R45))=FALSE,IF(ISERR(FIND(CONCATENATE(B$4,"+++"),NieStac!$R45))=FALSE,"+++","++"),"+")," ")," ")</f>
        <v/>
      </c>
      <c r="C45" s="50" t="str">
        <f>IF(ISERR(FIND(C$4,NieStac!$R45))=FALSE,IF(ISERR(FIND(CONCATENATE(C$4,"+"),NieStac!$R45))=FALSE,IF(ISERR(FIND(CONCATENATE(C$4,"++"),NieStac!$R45))=FALSE,IF(ISERR(FIND(CONCATENATE(C$4,"+++"),NieStac!$R45))=FALSE,"+++","++"),"+")," ")," ")</f>
        <v/>
      </c>
      <c r="D45" s="50" t="str">
        <f>IF(ISERR(FIND(D$4,NieStac!$R45))=FALSE,IF(ISERR(FIND(CONCATENATE(D$4,"+"),NieStac!$R45))=FALSE,IF(ISERR(FIND(CONCATENATE(D$4,"++"),NieStac!$R45))=FALSE,IF(ISERR(FIND(CONCATENATE(D$4,"+++"),NieStac!$R45))=FALSE,"+++","++"),"+")," ")," ")</f>
        <v/>
      </c>
      <c r="E45" s="50" t="str">
        <f>IF(ISERR(FIND(E$4,NieStac!$R45))=FALSE,IF(ISERR(FIND(CONCATENATE(E$4,"+"),NieStac!$R45))=FALSE,IF(ISERR(FIND(CONCATENATE(E$4,"++"),NieStac!$R45))=FALSE,IF(ISERR(FIND(CONCATENATE(E$4,"+++"),NieStac!$R45))=FALSE,"+++","++"),"+")," ")," ")</f>
        <v/>
      </c>
      <c r="F45" s="50" t="str">
        <f>IF(ISERR(FIND(F$4,NieStac!$R45))=FALSE,IF(ISERR(FIND(CONCATENATE(F$4,"+"),NieStac!$R45))=FALSE,IF(ISERR(FIND(CONCATENATE(F$4,"++"),NieStac!$R45))=FALSE,IF(ISERR(FIND(CONCATENATE(F$4,"+++"),NieStac!$R45))=FALSE,"+++","++"),"+")," ")," ")</f>
        <v/>
      </c>
      <c r="G45" s="50" t="str">
        <f>IF(ISERR(FIND(G$4,NieStac!$R45))=FALSE,IF(ISERR(FIND(CONCATENATE(G$4,"+"),NieStac!$R45))=FALSE,IF(ISERR(FIND(CONCATENATE(G$4,"++"),NieStac!$R45))=FALSE,IF(ISERR(FIND(CONCATENATE(G$4,"+++"),NieStac!$R45))=FALSE,"+++","++"),"+")," ")," ")</f>
        <v/>
      </c>
      <c r="H45" s="50" t="str">
        <f>IF(ISERR(FIND(H$4,NieStac!$R45))=FALSE,IF(ISERR(FIND(CONCATENATE(H$4,"+"),NieStac!$R45))=FALSE,IF(ISERR(FIND(CONCATENATE(H$4,"++"),NieStac!$R45))=FALSE,IF(ISERR(FIND(CONCATENATE(H$4,"+++"),NieStac!$R45))=FALSE,"+++","++"),"+")," ")," ")</f>
        <v/>
      </c>
      <c r="I45" s="50" t="str">
        <f>IF(ISERR(FIND(I$4,NieStac!$R45))=FALSE,IF(ISERR(FIND(CONCATENATE(I$4,"+"),NieStac!$R45))=FALSE,IF(ISERR(FIND(CONCATENATE(I$4,"++"),NieStac!$R45))=FALSE,IF(ISERR(FIND(CONCATENATE(I$4,"+++"),NieStac!$R45))=FALSE,"+++","++"),"+")," ")," ")</f>
        <v/>
      </c>
      <c r="J45" s="50" t="str">
        <f>IF(ISERR(FIND(J$4,NieStac!$R45))=FALSE,IF(ISERR(FIND(CONCATENATE(J$4,"+"),NieStac!$R45))=FALSE,IF(ISERR(FIND(CONCATENATE(J$4,"++"),NieStac!$R45))=FALSE,IF(ISERR(FIND(CONCATENATE(J$4,"+++"),NieStac!$R45))=FALSE,"+++","++"),"+")," ")," ")</f>
        <v/>
      </c>
      <c r="K45" s="50" t="str">
        <f>IF(ISERR(FIND(K$4,NieStac!$R45))=FALSE,IF(ISERR(FIND(CONCATENATE(K$4,"+"),NieStac!$R45))=FALSE,IF(ISERR(FIND(CONCATENATE(K$4,"++"),NieStac!$R45))=FALSE,IF(ISERR(FIND(CONCATENATE(K$4,"+++"),NieStac!$R45))=FALSE,"+++","++"),"+")," ")," ")</f>
        <v/>
      </c>
      <c r="L45" s="50" t="str">
        <f>IF(ISERR(FIND(L$4,NieStac!$R45))=FALSE,IF(ISERR(FIND(CONCATENATE(L$4,"+"),NieStac!$R45))=FALSE,IF(ISERR(FIND(CONCATENATE(L$4,"++"),NieStac!$R45))=FALSE,IF(ISERR(FIND(CONCATENATE(L$4,"+++"),NieStac!$R45))=FALSE,"+++","++"),"+")," ")," ")</f>
        <v/>
      </c>
      <c r="M45" s="50" t="str">
        <f>IF(ISERR(FIND(M$4,NieStac!$R45))=FALSE,IF(ISERR(FIND(CONCATENATE(M$4,"+"),NieStac!$R45))=FALSE,IF(ISERR(FIND(CONCATENATE(M$4,"++"),NieStac!$R45))=FALSE,IF(ISERR(FIND(CONCATENATE(M$4,"+++"),NieStac!$R45))=FALSE,"+++","++"),"+")," ")," ")</f>
        <v>+++</v>
      </c>
      <c r="N45" s="50" t="str">
        <f>IF(ISERR(FIND(N$4,NieStac!$R45))=FALSE,IF(ISERR(FIND(CONCATENATE(N$4,"+"),NieStac!$R45))=FALSE,IF(ISERR(FIND(CONCATENATE(N$4,"++"),NieStac!$R45))=FALSE,IF(ISERR(FIND(CONCATENATE(N$4,"+++"),NieStac!$R45))=FALSE,"+++","++"),"+")," ")," ")</f>
        <v/>
      </c>
      <c r="O45" s="50" t="str">
        <f>IF(ISERR(FIND(O$4,NieStac!$R45))=FALSE,IF(ISERR(FIND(CONCATENATE(O$4,"+"),NieStac!$R45))=FALSE,IF(ISERR(FIND(CONCATENATE(O$4,"++"),NieStac!$R45))=FALSE,IF(ISERR(FIND(CONCATENATE(O$4,"+++"),NieStac!$R45))=FALSE,"+++","++"),"+")," ")," ")</f>
        <v/>
      </c>
      <c r="P45" s="50" t="str">
        <f>IF(ISERR(FIND(P$4,NieStac!$R45))=FALSE,IF(ISERR(FIND(CONCATENATE(P$4,"+"),NieStac!$R45))=FALSE,IF(ISERR(FIND(CONCATENATE(P$4,"++"),NieStac!$R45))=FALSE,IF(ISERR(FIND(CONCATENATE(P$4,"+++"),NieStac!$R45))=FALSE,"+++","++"),"+")," ")," ")</f>
        <v/>
      </c>
      <c r="Q45" s="50" t="str">
        <f>IF(ISERR(FIND(Q$4,NieStac!$R45))=FALSE,IF(ISERR(FIND(CONCATENATE(Q$4,"+"),NieStac!$R45))=FALSE,IF(ISERR(FIND(CONCATENATE(Q$4,"++"),NieStac!$R45))=FALSE,IF(ISERR(FIND(CONCATENATE(Q$4,"+++"),NieStac!$R45))=FALSE,"+++","++"),"+")," ")," ")</f>
        <v/>
      </c>
      <c r="R45" s="50" t="str">
        <f>IF(ISERR(FIND(R$4,NieStac!$R45))=FALSE,IF(ISERR(FIND(CONCATENATE(R$4,"+"),NieStac!$R45))=FALSE,IF(ISERR(FIND(CONCATENATE(R$4,"++"),NieStac!$R45))=FALSE,IF(ISERR(FIND(CONCATENATE(R$4,"+++"),NieStac!$R45))=FALSE,"+++","++"),"+")," ")," ")</f>
        <v/>
      </c>
      <c r="S45" s="50" t="str">
        <f>IF(ISERR(FIND(S$4,NieStac!$R45))=FALSE,IF(ISERR(FIND(CONCATENATE(S$4,"+"),NieStac!$R45))=FALSE,IF(ISERR(FIND(CONCATENATE(S$4,"++"),NieStac!$R45))=FALSE,IF(ISERR(FIND(CONCATENATE(S$4,"+++"),NieStac!$R45))=FALSE,"+++","++"),"+")," ")," ")</f>
        <v/>
      </c>
      <c r="T45" s="50" t="str">
        <f>IF(ISERR(FIND(T$4,NieStac!$R45))=FALSE,IF(ISERR(FIND(CONCATENATE(T$4,"+"),NieStac!$R45))=FALSE,IF(ISERR(FIND(CONCATENATE(T$4,"++"),NieStac!$R45))=FALSE,IF(ISERR(FIND(CONCATENATE(T$4,"+++"),NieStac!$R45))=FALSE,"+++","++"),"+")," ")," ")</f>
        <v/>
      </c>
      <c r="U45" s="50" t="str">
        <f>IF(ISERR(FIND(U$4,NieStac!$R45))=FALSE,IF(ISERR(FIND(CONCATENATE(U$4,"+"),NieStac!$R45))=FALSE,IF(ISERR(FIND(CONCATENATE(U$4,"++"),NieStac!$R45))=FALSE,IF(ISERR(FIND(CONCATENATE(U$4,"+++"),NieStac!$R45))=FALSE,"+++","++"),"+")," ")," ")</f>
        <v/>
      </c>
      <c r="V45" s="50" t="str">
        <f>IF(ISERR(FIND(V$4,NieStac!$R45))=FALSE,IF(ISERR(FIND(CONCATENATE(V$4,"+"),NieStac!$R45))=FALSE,IF(ISERR(FIND(CONCATENATE(V$4,"++"),NieStac!$R45))=FALSE,IF(ISERR(FIND(CONCATENATE(V$4,"+++"),NieStac!$R45))=FALSE,"+++","++"),"+")," ")," ")</f>
        <v/>
      </c>
      <c r="W45" s="50" t="str">
        <f>IF(ISERR(FIND(W$4,NieStac!$R45))=FALSE,IF(ISERR(FIND(CONCATENATE(W$4,"+"),NieStac!$R45))=FALSE,IF(ISERR(FIND(CONCATENATE(W$4,"++"),NieStac!$R45))=FALSE,IF(ISERR(FIND(CONCATENATE(W$4,"+++"),NieStac!$R45))=FALSE,"+++","++"),"+")," ")," ")</f>
        <v/>
      </c>
      <c r="X45" s="50" t="str">
        <f>IF(ISERR(FIND(X$4,NieStac!$R45))=FALSE,IF(ISERR(FIND(CONCATENATE(X$4,"+"),NieStac!$R45))=FALSE,IF(ISERR(FIND(CONCATENATE(X$4,"++"),NieStac!$R45))=FALSE,IF(ISERR(FIND(CONCATENATE(X$4,"+++"),NieStac!$R45))=FALSE,"+++","++"),"+")," ")," ")</f>
        <v/>
      </c>
      <c r="Y45" s="50" t="str">
        <f>IF(ISERR(FIND(Y$4,NieStac!$R45))=FALSE,IF(ISERR(FIND(CONCATENATE(Y$4,"+"),NieStac!$R45))=FALSE,IF(ISERR(FIND(CONCATENATE(Y$4,"++"),NieStac!$R45))=FALSE,IF(ISERR(FIND(CONCATENATE(Y$4,"+++"),NieStac!$R45))=FALSE,"+++","++"),"+")," ")," ")</f>
        <v/>
      </c>
      <c r="Z45" s="50" t="str">
        <f>IF(ISERR(FIND(Z$4,NieStac!$R45))=FALSE,IF(ISERR(FIND(CONCATENATE(Z$4,"+"),NieStac!$R45))=FALSE,IF(ISERR(FIND(CONCATENATE(Z$4,"++"),NieStac!$R45))=FALSE,IF(ISERR(FIND(CONCATENATE(Z$4,"+++"),NieStac!$R45))=FALSE,"+++","++"),"+")," ")," ")</f>
        <v/>
      </c>
      <c r="AA45" s="50" t="str">
        <f>IF(ISERR(FIND(AA$4,NieStac!$R45))=FALSE,IF(ISERR(FIND(CONCATENATE(AA$4,"+"),NieStac!$R45))=FALSE,IF(ISERR(FIND(CONCATENATE(AA$4,"++"),NieStac!$R45))=FALSE,IF(ISERR(FIND(CONCATENATE(AA$4,"+++"),NieStac!$R45))=FALSE,"+++","++"),"+")," ")," ")</f>
        <v/>
      </c>
      <c r="AB45" s="50" t="str">
        <f>IF(ISERR(FIND(AB$4,NieStac!$R45))=FALSE,IF(ISERR(FIND(CONCATENATE(AB$4,"+"),NieStac!$R45))=FALSE,IF(ISERR(FIND(CONCATENATE(AB$4,"++"),NieStac!$R45))=FALSE,IF(ISERR(FIND(CONCATENATE(AB$4,"+++"),NieStac!$R45))=FALSE,"+++","++"),"+")," ")," ")</f>
        <v/>
      </c>
      <c r="AC45" s="50" t="str">
        <f>IF(ISERR(FIND(AC$4,NieStac!$R45))=FALSE,IF(ISERR(FIND(CONCATENATE(AC$4,"+"),NieStac!$R45))=FALSE,IF(ISERR(FIND(CONCATENATE(AC$4,"++"),NieStac!$R45))=FALSE,IF(ISERR(FIND(CONCATENATE(AC$4,"+++"),NieStac!$R45))=FALSE,"+++","++"),"+")," ")," ")</f>
        <v/>
      </c>
      <c r="AD45" s="127" t="str">
        <f>NieStac!C45</f>
        <v>Technika cyfrowa</v>
      </c>
      <c r="AE45" s="50" t="str">
        <f>IF(ISERR(FIND(AE$4,NieStac!$S45))=FALSE,IF(ISERR(FIND(CONCATENATE(AE$4,"+"),NieStac!$S45))=FALSE,IF(ISERR(FIND(CONCATENATE(AE$4,"++"),NieStac!$S45))=FALSE,IF(ISERR(FIND(CONCATENATE(AE$4,"+++"),NieStac!$S45))=FALSE,"+++","++"),"+")," ")," ")</f>
        <v/>
      </c>
      <c r="AF45" s="50" t="str">
        <f>IF(ISERR(FIND(AF$4,NieStac!$S45))=FALSE,IF(ISERR(FIND(CONCATENATE(AF$4,"+"),NieStac!$S45))=FALSE,IF(ISERR(FIND(CONCATENATE(AF$4,"++"),NieStac!$S45))=FALSE,IF(ISERR(FIND(CONCATENATE(AF$4,"+++"),NieStac!$S45))=FALSE,"+++","++"),"+")," ")," ")</f>
        <v/>
      </c>
      <c r="AG45" s="50" t="str">
        <f>IF(ISERR(FIND(AG$4,NieStac!$S45))=FALSE,IF(ISERR(FIND(CONCATENATE(AG$4,"+"),NieStac!$S45))=FALSE,IF(ISERR(FIND(CONCATENATE(AG$4,"++"),NieStac!$S45))=FALSE,IF(ISERR(FIND(CONCATENATE(AG$4,"+++"),NieStac!$S45))=FALSE,"+++","++"),"+")," ")," ")</f>
        <v>+</v>
      </c>
      <c r="AH45" s="50" t="str">
        <f>IF(ISERR(FIND(AH$4,NieStac!$S45))=FALSE,IF(ISERR(FIND(CONCATENATE(AH$4,"+"),NieStac!$S45))=FALSE,IF(ISERR(FIND(CONCATENATE(AH$4,"++"),NieStac!$S45))=FALSE,IF(ISERR(FIND(CONCATENATE(AH$4,"+++"),NieStac!$S45))=FALSE,"+++","++"),"+")," ")," ")</f>
        <v/>
      </c>
      <c r="AI45" s="50" t="str">
        <f>IF(ISERR(FIND(AI$4,NieStac!$S45))=FALSE,IF(ISERR(FIND(CONCATENATE(AI$4,"+"),NieStac!$S45))=FALSE,IF(ISERR(FIND(CONCATENATE(AI$4,"++"),NieStac!$S45))=FALSE,IF(ISERR(FIND(CONCATENATE(AI$4,"+++"),NieStac!$S45))=FALSE,"+++","++"),"+")," ")," ")</f>
        <v/>
      </c>
      <c r="AJ45" s="50" t="str">
        <f>IF(ISERR(FIND(AJ$4,NieStac!$S45))=FALSE,IF(ISERR(FIND(CONCATENATE(AJ$4,"+"),NieStac!$S45))=FALSE,IF(ISERR(FIND(CONCATENATE(AJ$4,"++"),NieStac!$S45))=FALSE,IF(ISERR(FIND(CONCATENATE(AJ$4,"+++"),NieStac!$S45))=FALSE,"+++","++"),"+")," ")," ")</f>
        <v/>
      </c>
      <c r="AK45" s="50" t="str">
        <f>IF(ISERR(FIND(AK$4,NieStac!$S45))=FALSE,IF(ISERR(FIND(CONCATENATE(AK$4,"+"),NieStac!$S45))=FALSE,IF(ISERR(FIND(CONCATENATE(AK$4,"++"),NieStac!$S45))=FALSE,IF(ISERR(FIND(CONCATENATE(AK$4,"+++"),NieStac!$S45))=FALSE,"+++","++"),"+")," ")," ")</f>
        <v/>
      </c>
      <c r="AL45" s="50" t="str">
        <f>IF(ISERR(FIND(AL$4,NieStac!$S45))=FALSE,IF(ISERR(FIND(CONCATENATE(AL$4,"+"),NieStac!$S45))=FALSE,IF(ISERR(FIND(CONCATENATE(AL$4,"++"),NieStac!$S45))=FALSE,IF(ISERR(FIND(CONCATENATE(AL$4,"+++"),NieStac!$S45))=FALSE,"+++","++"),"+")," ")," ")</f>
        <v/>
      </c>
      <c r="AM45" s="50" t="str">
        <f>IF(ISERR(FIND(AM$4,NieStac!$S45))=FALSE,IF(ISERR(FIND(CONCATENATE(AM$4,"+"),NieStac!$S45))=FALSE,IF(ISERR(FIND(CONCATENATE(AM$4,"++"),NieStac!$S45))=FALSE,IF(ISERR(FIND(CONCATENATE(AM$4,"+++"),NieStac!$S45))=FALSE,"+++","++"),"+")," ")," ")</f>
        <v/>
      </c>
      <c r="AN45" s="50" t="str">
        <f>IF(ISERR(FIND(AN$4,NieStac!$S45))=FALSE,IF(ISERR(FIND(CONCATENATE(AN$4,"+"),NieStac!$S45))=FALSE,IF(ISERR(FIND(CONCATENATE(AN$4,"++"),NieStac!$S45))=FALSE,IF(ISERR(FIND(CONCATENATE(AN$4,"+++"),NieStac!$S45))=FALSE,"+++","++"),"+")," ")," ")</f>
        <v/>
      </c>
      <c r="AO45" s="50" t="str">
        <f>IF(ISERR(FIND(AO$4,NieStac!$S45))=FALSE,IF(ISERR(FIND(CONCATENATE(AO$4,"+"),NieStac!$S45))=FALSE,IF(ISERR(FIND(CONCATENATE(AO$4,"++"),NieStac!$S45))=FALSE,IF(ISERR(FIND(CONCATENATE(AO$4,"+++"),NieStac!$S45))=FALSE,"+++","++"),"+")," ")," ")</f>
        <v/>
      </c>
      <c r="AP45" s="50" t="str">
        <f>IF(ISERR(FIND(AP$4,NieStac!$S45))=FALSE,IF(ISERR(FIND(CONCATENATE(AP$4,"+"),NieStac!$S45))=FALSE,IF(ISERR(FIND(CONCATENATE(AP$4,"++"),NieStac!$S45))=FALSE,IF(ISERR(FIND(CONCATENATE(AP$4,"+++"),NieStac!$S45))=FALSE,"+++","++"),"+")," ")," ")</f>
        <v/>
      </c>
      <c r="AQ45" s="50" t="str">
        <f>IF(ISERR(FIND(AQ$4,NieStac!$S45))=FALSE,IF(ISERR(FIND(CONCATENATE(AQ$4,"+"),NieStac!$S45))=FALSE,IF(ISERR(FIND(CONCATENATE(AQ$4,"++"),NieStac!$S45))=FALSE,IF(ISERR(FIND(CONCATENATE(AQ$4,"+++"),NieStac!$S45))=FALSE,"+++","++"),"+")," ")," ")</f>
        <v/>
      </c>
      <c r="AR45" s="50" t="str">
        <f>IF(ISERR(FIND(AR$4,NieStac!$S45))=FALSE,IF(ISERR(FIND(CONCATENATE(AR$4,"+"),NieStac!$S45))=FALSE,IF(ISERR(FIND(CONCATENATE(AR$4,"++"),NieStac!$S45))=FALSE,IF(ISERR(FIND(CONCATENATE(AR$4,"+++"),NieStac!$S45))=FALSE,"+++","++"),"+")," ")," ")</f>
        <v/>
      </c>
      <c r="AS45" s="50" t="str">
        <f>IF(ISERR(FIND(AS$4,NieStac!$S45))=FALSE,IF(ISERR(FIND(CONCATENATE(AS$4,"+"),NieStac!$S45))=FALSE,IF(ISERR(FIND(CONCATENATE(AS$4,"++"),NieStac!$S45))=FALSE,IF(ISERR(FIND(CONCATENATE(AS$4,"+++"),NieStac!$S45))=FALSE,"+++","++"),"+")," ")," ")</f>
        <v>+++</v>
      </c>
      <c r="AT45" s="50" t="str">
        <f>IF(ISERR(FIND(AT$4,NieStac!$S45))=FALSE,IF(ISERR(FIND(CONCATENATE(AT$4,"+"),NieStac!$S45))=FALSE,IF(ISERR(FIND(CONCATENATE(AT$4,"++"),NieStac!$S45))=FALSE,IF(ISERR(FIND(CONCATENATE(AT$4,"+++"),NieStac!$S45))=FALSE,"+++","++"),"+")," ")," ")</f>
        <v/>
      </c>
      <c r="AU45" s="50" t="str">
        <f>IF(ISERR(FIND(AU$4,NieStac!$S45))=FALSE,IF(ISERR(FIND(CONCATENATE(AU$4,"+"),NieStac!$S45))=FALSE,IF(ISERR(FIND(CONCATENATE(AU$4,"++"),NieStac!$S45))=FALSE,IF(ISERR(FIND(CONCATENATE(AU$4,"+++"),NieStac!$S45))=FALSE,"+++","++"),"+")," ")," ")</f>
        <v/>
      </c>
      <c r="AV45" s="50" t="str">
        <f>IF(ISERR(FIND(AV$4,NieStac!$S45))=FALSE,IF(ISERR(FIND(CONCATENATE(AV$4,"+"),NieStac!$S45))=FALSE,IF(ISERR(FIND(CONCATENATE(AV$4,"++"),NieStac!$S45))=FALSE,IF(ISERR(FIND(CONCATENATE(AV$4,"+++"),NieStac!$S45))=FALSE,"+++","++"),"+")," ")," ")</f>
        <v/>
      </c>
      <c r="AW45" s="50" t="str">
        <f>IF(ISERR(FIND(AW$4,NieStac!$S45))=FALSE,IF(ISERR(FIND(CONCATENATE(AW$4,"+"),NieStac!$S45))=FALSE,IF(ISERR(FIND(CONCATENATE(AW$4,"++"),NieStac!$S45))=FALSE,IF(ISERR(FIND(CONCATENATE(AW$4,"+++"),NieStac!$S45))=FALSE,"+++","++"),"+")," ")," ")</f>
        <v/>
      </c>
      <c r="AX45" s="50" t="str">
        <f>IF(ISERR(FIND(AX$4,NieStac!$S45))=FALSE,IF(ISERR(FIND(CONCATENATE(AX$4,"+"),NieStac!$S45))=FALSE,IF(ISERR(FIND(CONCATENATE(AX$4,"++"),NieStac!$S45))=FALSE,IF(ISERR(FIND(CONCATENATE(AX$4,"+++"),NieStac!$S45))=FALSE,"+++","++"),"+")," ")," ")</f>
        <v/>
      </c>
      <c r="AY45" s="50" t="str">
        <f>IF(ISERR(FIND(AY$4,NieStac!$S45))=FALSE,IF(ISERR(FIND(CONCATENATE(AY$4,"+"),NieStac!$S45))=FALSE,IF(ISERR(FIND(CONCATENATE(AY$4,"++"),NieStac!$S45))=FALSE,IF(ISERR(FIND(CONCATENATE(AY$4,"+++"),NieStac!$S45))=FALSE,"+++","++"),"+")," ")," ")</f>
        <v/>
      </c>
      <c r="AZ45" s="50" t="str">
        <f>IF(ISERR(FIND(AZ$4,NieStac!$S45))=FALSE,IF(ISERR(FIND(CONCATENATE(AZ$4,"+"),NieStac!$S45))=FALSE,IF(ISERR(FIND(CONCATENATE(AZ$4,"++"),NieStac!$S45))=FALSE,IF(ISERR(FIND(CONCATENATE(AZ$4,"+++"),NieStac!$S45))=FALSE,"+++","++"),"+")," ")," ")</f>
        <v/>
      </c>
      <c r="BA45" s="50" t="str">
        <f>IF(ISERR(FIND(BA$4,NieStac!$S45))=FALSE,IF(ISERR(FIND(CONCATENATE(BA$4,"+"),NieStac!$S45))=FALSE,IF(ISERR(FIND(CONCATENATE(BA$4,"++"),NieStac!$S45))=FALSE,IF(ISERR(FIND(CONCATENATE(BA$4,"+++"),NieStac!$S45))=FALSE,"+++","++"),"+")," ")," ")</f>
        <v/>
      </c>
      <c r="BB45" s="50" t="str">
        <f>IF(ISERR(FIND(BB$4,NieStac!$S45))=FALSE,IF(ISERR(FIND(CONCATENATE(BB$4,"+"),NieStac!$S45))=FALSE,IF(ISERR(FIND(CONCATENATE(BB$4,"++"),NieStac!$S45))=FALSE,IF(ISERR(FIND(CONCATENATE(BB$4,"+++"),NieStac!$S45))=FALSE,"+++","++"),"+")," ")," ")</f>
        <v/>
      </c>
      <c r="BC45" s="50" t="str">
        <f>IF(ISERR(FIND(BC$4,NieStac!$S45))=FALSE,IF(ISERR(FIND(CONCATENATE(BC$4,"+"),NieStac!$S45))=FALSE,IF(ISERR(FIND(CONCATENATE(BC$4,"++"),NieStac!$S45))=FALSE,IF(ISERR(FIND(CONCATENATE(BC$4,"+++"),NieStac!$S45))=FALSE,"+++","++"),"+")," ")," ")</f>
        <v>++</v>
      </c>
      <c r="BD45" s="50" t="str">
        <f>IF(ISERR(FIND(BD$4,NieStac!$S45))=FALSE,IF(ISERR(FIND(CONCATENATE(BD$4,"+"),NieStac!$S45))=FALSE,IF(ISERR(FIND(CONCATENATE(BD$4,"++"),NieStac!$S45))=FALSE,IF(ISERR(FIND(CONCATENATE(BD$4,"+++"),NieStac!$S45))=FALSE,"+++","++"),"+")," ")," ")</f>
        <v/>
      </c>
      <c r="BE45" s="50" t="str">
        <f>IF(ISERR(FIND(BE$4,NieStac!$S45))=FALSE,IF(ISERR(FIND(CONCATENATE(BE$4,"+"),NieStac!$S45))=FALSE,IF(ISERR(FIND(CONCATENATE(BE$4,"++"),NieStac!$S45))=FALSE,IF(ISERR(FIND(CONCATENATE(BE$4,"+++"),NieStac!$S45))=FALSE,"+++","++"),"+")," ")," ")</f>
        <v/>
      </c>
      <c r="BF45" s="50" t="str">
        <f>IF(ISERR(FIND(BF$4,NieStac!$S45))=FALSE,IF(ISERR(FIND(CONCATENATE(BF$4,"+"),NieStac!$S45))=FALSE,IF(ISERR(FIND(CONCATENATE(BF$4,"++"),NieStac!$S45))=FALSE,IF(ISERR(FIND(CONCATENATE(BF$4,"+++"),NieStac!$S45))=FALSE,"+++","++"),"+")," ")," ")</f>
        <v/>
      </c>
      <c r="BG45" s="50" t="str">
        <f>IF(ISERR(FIND(BG$4,NieStac!$S45))=FALSE,IF(ISERR(FIND(CONCATENATE(BG$4,"+"),NieStac!$S45))=FALSE,IF(ISERR(FIND(CONCATENATE(BG$4,"++"),NieStac!$S45))=FALSE,IF(ISERR(FIND(CONCATENATE(BG$4,"+++"),NieStac!$S45))=FALSE,"+++","++"),"+")," ")," ")</f>
        <v/>
      </c>
      <c r="BH45" s="50" t="str">
        <f>IF(ISERR(FIND(BH$4,NieStac!$S45))=FALSE,IF(ISERR(FIND(CONCATENATE(BH$4,"+"),NieStac!$S45))=FALSE,IF(ISERR(FIND(CONCATENATE(BH$4,"++"),NieStac!$S45))=FALSE,IF(ISERR(FIND(CONCATENATE(BH$4,"+++"),NieStac!$S45))=FALSE,"+++","++"),"+")," ")," ")</f>
        <v/>
      </c>
      <c r="BI45" s="50" t="str">
        <f>IF(ISERR(FIND(BI$4,NieStac!$S45))=FALSE,IF(ISERR(FIND(CONCATENATE(BI$4,"+"),NieStac!$S45))=FALSE,IF(ISERR(FIND(CONCATENATE(BI$4,"++"),NieStac!$S45))=FALSE,IF(ISERR(FIND(CONCATENATE(BI$4,"+++"),NieStac!$S45))=FALSE,"+++","++"),"+")," ")," ")</f>
        <v/>
      </c>
      <c r="BJ45" s="127" t="str">
        <f>NieStac!C45</f>
        <v>Technika cyfrowa</v>
      </c>
      <c r="BK45" s="50" t="str">
        <f>IF(ISERR(FIND(BK$4,NieStac!$T45))=FALSE,IF(ISERR(FIND(CONCATENATE(BK$4,"+"),NieStac!$T45))=FALSE,IF(ISERR(FIND(CONCATENATE(BK$4,"++"),NieStac!$T45))=FALSE,IF(ISERR(FIND(CONCATENATE(BK$4,"+++"),NieStac!$T45))=FALSE,"+++","++"),"+")," ")," ")</f>
        <v/>
      </c>
      <c r="BL45" s="50" t="str">
        <f>IF(ISERR(FIND(BL$4,NieStac!$T45))=FALSE,IF(ISERR(FIND(CONCATENATE(BL$4,"+"),NieStac!$T45))=FALSE,IF(ISERR(FIND(CONCATENATE(BL$4,"++"),NieStac!$T45))=FALSE,IF(ISERR(FIND(CONCATENATE(BL$4,"+++"),NieStac!$T45))=FALSE,"+++","++"),"+")," ")," ")</f>
        <v/>
      </c>
      <c r="BM45" s="50" t="str">
        <f>IF(ISERR(FIND(BM$4,NieStac!$T45))=FALSE,IF(ISERR(FIND(CONCATENATE(BM$4,"+"),NieStac!$T45))=FALSE,IF(ISERR(FIND(CONCATENATE(BM$4,"++"),NieStac!$T45))=FALSE,IF(ISERR(FIND(CONCATENATE(BM$4,"+++"),NieStac!$T45))=FALSE,"+++","++"),"+")," ")," ")</f>
        <v/>
      </c>
      <c r="BN45" s="50" t="str">
        <f>IF(ISERR(FIND(BN$4,NieStac!$T45))=FALSE,IF(ISERR(FIND(CONCATENATE(BN$4,"+"),NieStac!$T45))=FALSE,IF(ISERR(FIND(CONCATENATE(BN$4,"++"),NieStac!$T45))=FALSE,IF(ISERR(FIND(CONCATENATE(BN$4,"+++"),NieStac!$T45))=FALSE,"+++","++"),"+")," ")," ")</f>
        <v>+</v>
      </c>
      <c r="BO45" s="50" t="str">
        <f>IF(ISERR(FIND(BO$4,NieStac!$T45))=FALSE,IF(ISERR(FIND(CONCATENATE(BO$4,"+"),NieStac!$T45))=FALSE,IF(ISERR(FIND(CONCATENATE(BO$4,"++"),NieStac!$T45))=FALSE,IF(ISERR(FIND(CONCATENATE(BO$4,"+++"),NieStac!$T45))=FALSE,"+++","++"),"+")," ")," ")</f>
        <v>++</v>
      </c>
      <c r="BP45" s="50" t="str">
        <f>IF(ISERR(FIND(BP$4,NieStac!$T45))=FALSE,IF(ISERR(FIND(CONCATENATE(BP$4,"+"),NieStac!$T45))=FALSE,IF(ISERR(FIND(CONCATENATE(BP$4,"++"),NieStac!$T45))=FALSE,IF(ISERR(FIND(CONCATENATE(BP$4,"+++"),NieStac!$T45))=FALSE,"+++","++"),"+")," ")," ")</f>
        <v/>
      </c>
      <c r="BQ45" s="50" t="str">
        <f>IF(ISERR(FIND(BQ$4,NieStac!$T45))=FALSE,IF(ISERR(FIND(CONCATENATE(BQ$4,"+"),NieStac!$T45))=FALSE,IF(ISERR(FIND(CONCATENATE(BQ$4,"++"),NieStac!$T45))=FALSE,IF(ISERR(FIND(CONCATENATE(BQ$4,"+++"),NieStac!$T45))=FALSE,"+++","++"),"+")," ")," ")</f>
        <v/>
      </c>
    </row>
    <row r="46" spans="1:69" ht="25.5">
      <c r="A46" s="104" t="str">
        <f>NieStac!C46</f>
        <v>Sterowanie procesami ciągłymi i dyskretnymi</v>
      </c>
      <c r="B46" s="50" t="str">
        <f>IF(ISERR(FIND(B$4,NieStac!$R46))=FALSE,IF(ISERR(FIND(CONCATENATE(B$4,"+"),NieStac!$R46))=FALSE,IF(ISERR(FIND(CONCATENATE(B$4,"++"),NieStac!$R46))=FALSE,IF(ISERR(FIND(CONCATENATE(B$4,"+++"),NieStac!$R46))=FALSE,"+++","++"),"+")," ")," ")</f>
        <v/>
      </c>
      <c r="C46" s="50" t="str">
        <f>IF(ISERR(FIND(C$4,NieStac!$R46))=FALSE,IF(ISERR(FIND(CONCATENATE(C$4,"+"),NieStac!$R46))=FALSE,IF(ISERR(FIND(CONCATENATE(C$4,"++"),NieStac!$R46))=FALSE,IF(ISERR(FIND(CONCATENATE(C$4,"+++"),NieStac!$R46))=FALSE,"+++","++"),"+")," ")," ")</f>
        <v/>
      </c>
      <c r="D46" s="50" t="str">
        <f>IF(ISERR(FIND(D$4,NieStac!$R46))=FALSE,IF(ISERR(FIND(CONCATENATE(D$4,"+"),NieStac!$R46))=FALSE,IF(ISERR(FIND(CONCATENATE(D$4,"++"),NieStac!$R46))=FALSE,IF(ISERR(FIND(CONCATENATE(D$4,"+++"),NieStac!$R46))=FALSE,"+++","++"),"+")," ")," ")</f>
        <v/>
      </c>
      <c r="E46" s="50" t="str">
        <f>IF(ISERR(FIND(E$4,NieStac!$R46))=FALSE,IF(ISERR(FIND(CONCATENATE(E$4,"+"),NieStac!$R46))=FALSE,IF(ISERR(FIND(CONCATENATE(E$4,"++"),NieStac!$R46))=FALSE,IF(ISERR(FIND(CONCATENATE(E$4,"+++"),NieStac!$R46))=FALSE,"+++","++"),"+")," ")," ")</f>
        <v/>
      </c>
      <c r="F46" s="50" t="str">
        <f>IF(ISERR(FIND(F$4,NieStac!$R46))=FALSE,IF(ISERR(FIND(CONCATENATE(F$4,"+"),NieStac!$R46))=FALSE,IF(ISERR(FIND(CONCATENATE(F$4,"++"),NieStac!$R46))=FALSE,IF(ISERR(FIND(CONCATENATE(F$4,"+++"),NieStac!$R46))=FALSE,"+++","++"),"+")," ")," ")</f>
        <v/>
      </c>
      <c r="G46" s="50" t="str">
        <f>IF(ISERR(FIND(G$4,NieStac!$R46))=FALSE,IF(ISERR(FIND(CONCATENATE(G$4,"+"),NieStac!$R46))=FALSE,IF(ISERR(FIND(CONCATENATE(G$4,"++"),NieStac!$R46))=FALSE,IF(ISERR(FIND(CONCATENATE(G$4,"+++"),NieStac!$R46))=FALSE,"+++","++"),"+")," ")," ")</f>
        <v/>
      </c>
      <c r="H46" s="50" t="str">
        <f>IF(ISERR(FIND(H$4,NieStac!$R46))=FALSE,IF(ISERR(FIND(CONCATENATE(H$4,"+"),NieStac!$R46))=FALSE,IF(ISERR(FIND(CONCATENATE(H$4,"++"),NieStac!$R46))=FALSE,IF(ISERR(FIND(CONCATENATE(H$4,"+++"),NieStac!$R46))=FALSE,"+++","++"),"+")," ")," ")</f>
        <v/>
      </c>
      <c r="I46" s="50" t="str">
        <f>IF(ISERR(FIND(I$4,NieStac!$R46))=FALSE,IF(ISERR(FIND(CONCATENATE(I$4,"+"),NieStac!$R46))=FALSE,IF(ISERR(FIND(CONCATENATE(I$4,"++"),NieStac!$R46))=FALSE,IF(ISERR(FIND(CONCATENATE(I$4,"+++"),NieStac!$R46))=FALSE,"+++","++"),"+")," ")," ")</f>
        <v/>
      </c>
      <c r="J46" s="50" t="str">
        <f>IF(ISERR(FIND(J$4,NieStac!$R46))=FALSE,IF(ISERR(FIND(CONCATENATE(J$4,"+"),NieStac!$R46))=FALSE,IF(ISERR(FIND(CONCATENATE(J$4,"++"),NieStac!$R46))=FALSE,IF(ISERR(FIND(CONCATENATE(J$4,"+++"),NieStac!$R46))=FALSE,"+++","++"),"+")," ")," ")</f>
        <v/>
      </c>
      <c r="K46" s="50" t="str">
        <f>IF(ISERR(FIND(K$4,NieStac!$R46))=FALSE,IF(ISERR(FIND(CONCATENATE(K$4,"+"),NieStac!$R46))=FALSE,IF(ISERR(FIND(CONCATENATE(K$4,"++"),NieStac!$R46))=FALSE,IF(ISERR(FIND(CONCATENATE(K$4,"+++"),NieStac!$R46))=FALSE,"+++","++"),"+")," ")," ")</f>
        <v/>
      </c>
      <c r="L46" s="50" t="str">
        <f>IF(ISERR(FIND(L$4,NieStac!$R46))=FALSE,IF(ISERR(FIND(CONCATENATE(L$4,"+"),NieStac!$R46))=FALSE,IF(ISERR(FIND(CONCATENATE(L$4,"++"),NieStac!$R46))=FALSE,IF(ISERR(FIND(CONCATENATE(L$4,"+++"),NieStac!$R46))=FALSE,"+++","++"),"+")," ")," ")</f>
        <v/>
      </c>
      <c r="M46" s="50" t="str">
        <f>IF(ISERR(FIND(M$4,NieStac!$R46))=FALSE,IF(ISERR(FIND(CONCATENATE(M$4,"+"),NieStac!$R46))=FALSE,IF(ISERR(FIND(CONCATENATE(M$4,"++"),NieStac!$R46))=FALSE,IF(ISERR(FIND(CONCATENATE(M$4,"+++"),NieStac!$R46))=FALSE,"+++","++"),"+")," ")," ")</f>
        <v/>
      </c>
      <c r="N46" s="50" t="str">
        <f>IF(ISERR(FIND(N$4,NieStac!$R46))=FALSE,IF(ISERR(FIND(CONCATENATE(N$4,"+"),NieStac!$R46))=FALSE,IF(ISERR(FIND(CONCATENATE(N$4,"++"),NieStac!$R46))=FALSE,IF(ISERR(FIND(CONCATENATE(N$4,"+++"),NieStac!$R46))=FALSE,"+++","++"),"+")," ")," ")</f>
        <v/>
      </c>
      <c r="O46" s="50" t="str">
        <f>IF(ISERR(FIND(O$4,NieStac!$R46))=FALSE,IF(ISERR(FIND(CONCATENATE(O$4,"+"),NieStac!$R46))=FALSE,IF(ISERR(FIND(CONCATENATE(O$4,"++"),NieStac!$R46))=FALSE,IF(ISERR(FIND(CONCATENATE(O$4,"+++"),NieStac!$R46))=FALSE,"+++","++"),"+")," ")," ")</f>
        <v>+++</v>
      </c>
      <c r="P46" s="50" t="str">
        <f>IF(ISERR(FIND(P$4,NieStac!$R46))=FALSE,IF(ISERR(FIND(CONCATENATE(P$4,"+"),NieStac!$R46))=FALSE,IF(ISERR(FIND(CONCATENATE(P$4,"++"),NieStac!$R46))=FALSE,IF(ISERR(FIND(CONCATENATE(P$4,"+++"),NieStac!$R46))=FALSE,"+++","++"),"+")," ")," ")</f>
        <v/>
      </c>
      <c r="Q46" s="50" t="str">
        <f>IF(ISERR(FIND(Q$4,NieStac!$R46))=FALSE,IF(ISERR(FIND(CONCATENATE(Q$4,"+"),NieStac!$R46))=FALSE,IF(ISERR(FIND(CONCATENATE(Q$4,"++"),NieStac!$R46))=FALSE,IF(ISERR(FIND(CONCATENATE(Q$4,"+++"),NieStac!$R46))=FALSE,"+++","++"),"+")," ")," ")</f>
        <v>+++</v>
      </c>
      <c r="R46" s="50" t="str">
        <f>IF(ISERR(FIND(R$4,NieStac!$R46))=FALSE,IF(ISERR(FIND(CONCATENATE(R$4,"+"),NieStac!$R46))=FALSE,IF(ISERR(FIND(CONCATENATE(R$4,"++"),NieStac!$R46))=FALSE,IF(ISERR(FIND(CONCATENATE(R$4,"+++"),NieStac!$R46))=FALSE,"+++","++"),"+")," ")," ")</f>
        <v>+++</v>
      </c>
      <c r="S46" s="50" t="str">
        <f>IF(ISERR(FIND(S$4,NieStac!$R46))=FALSE,IF(ISERR(FIND(CONCATENATE(S$4,"+"),NieStac!$R46))=FALSE,IF(ISERR(FIND(CONCATENATE(S$4,"++"),NieStac!$R46))=FALSE,IF(ISERR(FIND(CONCATENATE(S$4,"+++"),NieStac!$R46))=FALSE,"+++","++"),"+")," ")," ")</f>
        <v/>
      </c>
      <c r="T46" s="50" t="str">
        <f>IF(ISERR(FIND(T$4,NieStac!$R46))=FALSE,IF(ISERR(FIND(CONCATENATE(T$4,"+"),NieStac!$R46))=FALSE,IF(ISERR(FIND(CONCATENATE(T$4,"++"),NieStac!$R46))=FALSE,IF(ISERR(FIND(CONCATENATE(T$4,"+++"),NieStac!$R46))=FALSE,"+++","++"),"+")," ")," ")</f>
        <v/>
      </c>
      <c r="U46" s="50" t="str">
        <f>IF(ISERR(FIND(U$4,NieStac!$R46))=FALSE,IF(ISERR(FIND(CONCATENATE(U$4,"+"),NieStac!$R46))=FALSE,IF(ISERR(FIND(CONCATENATE(U$4,"++"),NieStac!$R46))=FALSE,IF(ISERR(FIND(CONCATENATE(U$4,"+++"),NieStac!$R46))=FALSE,"+++","++"),"+")," ")," ")</f>
        <v/>
      </c>
      <c r="V46" s="50" t="str">
        <f>IF(ISERR(FIND(V$4,NieStac!$R46))=FALSE,IF(ISERR(FIND(CONCATENATE(V$4,"+"),NieStac!$R46))=FALSE,IF(ISERR(FIND(CONCATENATE(V$4,"++"),NieStac!$R46))=FALSE,IF(ISERR(FIND(CONCATENATE(V$4,"+++"),NieStac!$R46))=FALSE,"+++","++"),"+")," ")," ")</f>
        <v/>
      </c>
      <c r="W46" s="50" t="str">
        <f>IF(ISERR(FIND(W$4,NieStac!$R46))=FALSE,IF(ISERR(FIND(CONCATENATE(W$4,"+"),NieStac!$R46))=FALSE,IF(ISERR(FIND(CONCATENATE(W$4,"++"),NieStac!$R46))=FALSE,IF(ISERR(FIND(CONCATENATE(W$4,"+++"),NieStac!$R46))=FALSE,"+++","++"),"+")," ")," ")</f>
        <v/>
      </c>
      <c r="X46" s="50" t="str">
        <f>IF(ISERR(FIND(X$4,NieStac!$R46))=FALSE,IF(ISERR(FIND(CONCATENATE(X$4,"+"),NieStac!$R46))=FALSE,IF(ISERR(FIND(CONCATENATE(X$4,"++"),NieStac!$R46))=FALSE,IF(ISERR(FIND(CONCATENATE(X$4,"+++"),NieStac!$R46))=FALSE,"+++","++"),"+")," ")," ")</f>
        <v/>
      </c>
      <c r="Y46" s="50" t="str">
        <f>IF(ISERR(FIND(Y$4,NieStac!$R46))=FALSE,IF(ISERR(FIND(CONCATENATE(Y$4,"+"),NieStac!$R46))=FALSE,IF(ISERR(FIND(CONCATENATE(Y$4,"++"),NieStac!$R46))=FALSE,IF(ISERR(FIND(CONCATENATE(Y$4,"+++"),NieStac!$R46))=FALSE,"+++","++"),"+")," ")," ")</f>
        <v/>
      </c>
      <c r="Z46" s="50" t="str">
        <f>IF(ISERR(FIND(Z$4,NieStac!$R46))=FALSE,IF(ISERR(FIND(CONCATENATE(Z$4,"+"),NieStac!$R46))=FALSE,IF(ISERR(FIND(CONCATENATE(Z$4,"++"),NieStac!$R46))=FALSE,IF(ISERR(FIND(CONCATENATE(Z$4,"+++"),NieStac!$R46))=FALSE,"+++","++"),"+")," ")," ")</f>
        <v/>
      </c>
      <c r="AA46" s="50" t="str">
        <f>IF(ISERR(FIND(AA$4,NieStac!$R46))=FALSE,IF(ISERR(FIND(CONCATENATE(AA$4,"+"),NieStac!$R46))=FALSE,IF(ISERR(FIND(CONCATENATE(AA$4,"++"),NieStac!$R46))=FALSE,IF(ISERR(FIND(CONCATENATE(AA$4,"+++"),NieStac!$R46))=FALSE,"+++","++"),"+")," ")," ")</f>
        <v/>
      </c>
      <c r="AB46" s="50" t="str">
        <f>IF(ISERR(FIND(AB$4,NieStac!$R46))=FALSE,IF(ISERR(FIND(CONCATENATE(AB$4,"+"),NieStac!$R46))=FALSE,IF(ISERR(FIND(CONCATENATE(AB$4,"++"),NieStac!$R46))=FALSE,IF(ISERR(FIND(CONCATENATE(AB$4,"+++"),NieStac!$R46))=FALSE,"+++","++"),"+")," ")," ")</f>
        <v/>
      </c>
      <c r="AC46" s="50" t="str">
        <f>IF(ISERR(FIND(AC$4,NieStac!$R46))=FALSE,IF(ISERR(FIND(CONCATENATE(AC$4,"+"),NieStac!$R46))=FALSE,IF(ISERR(FIND(CONCATENATE(AC$4,"++"),NieStac!$R46))=FALSE,IF(ISERR(FIND(CONCATENATE(AC$4,"+++"),NieStac!$R46))=FALSE,"+++","++"),"+")," ")," ")</f>
        <v/>
      </c>
      <c r="AD46" s="127" t="str">
        <f>NieStac!C46</f>
        <v>Sterowanie procesami ciągłymi i dyskretnymi</v>
      </c>
      <c r="AE46" s="50" t="str">
        <f>IF(ISERR(FIND(AE$4,NieStac!$S46))=FALSE,IF(ISERR(FIND(CONCATENATE(AE$4,"+"),NieStac!$S46))=FALSE,IF(ISERR(FIND(CONCATENATE(AE$4,"++"),NieStac!$S46))=FALSE,IF(ISERR(FIND(CONCATENATE(AE$4,"+++"),NieStac!$S46))=FALSE,"+++","++"),"+")," ")," ")</f>
        <v/>
      </c>
      <c r="AF46" s="50" t="str">
        <f>IF(ISERR(FIND(AF$4,NieStac!$S46))=FALSE,IF(ISERR(FIND(CONCATENATE(AF$4,"+"),NieStac!$S46))=FALSE,IF(ISERR(FIND(CONCATENATE(AF$4,"++"),NieStac!$S46))=FALSE,IF(ISERR(FIND(CONCATENATE(AF$4,"+++"),NieStac!$S46))=FALSE,"+++","++"),"+")," ")," ")</f>
        <v/>
      </c>
      <c r="AG46" s="50" t="str">
        <f>IF(ISERR(FIND(AG$4,NieStac!$S46))=FALSE,IF(ISERR(FIND(CONCATENATE(AG$4,"+"),NieStac!$S46))=FALSE,IF(ISERR(FIND(CONCATENATE(AG$4,"++"),NieStac!$S46))=FALSE,IF(ISERR(FIND(CONCATENATE(AG$4,"+++"),NieStac!$S46))=FALSE,"+++","++"),"+")," ")," ")</f>
        <v/>
      </c>
      <c r="AH46" s="50" t="str">
        <f>IF(ISERR(FIND(AH$4,NieStac!$S46))=FALSE,IF(ISERR(FIND(CONCATENATE(AH$4,"+"),NieStac!$S46))=FALSE,IF(ISERR(FIND(CONCATENATE(AH$4,"++"),NieStac!$S46))=FALSE,IF(ISERR(FIND(CONCATENATE(AH$4,"+++"),NieStac!$S46))=FALSE,"+++","++"),"+")," ")," ")</f>
        <v/>
      </c>
      <c r="AI46" s="50" t="str">
        <f>IF(ISERR(FIND(AI$4,NieStac!$S46))=FALSE,IF(ISERR(FIND(CONCATENATE(AI$4,"+"),NieStac!$S46))=FALSE,IF(ISERR(FIND(CONCATENATE(AI$4,"++"),NieStac!$S46))=FALSE,IF(ISERR(FIND(CONCATENATE(AI$4,"+++"),NieStac!$S46))=FALSE,"+++","++"),"+")," ")," ")</f>
        <v/>
      </c>
      <c r="AJ46" s="50" t="str">
        <f>IF(ISERR(FIND(AJ$4,NieStac!$S46))=FALSE,IF(ISERR(FIND(CONCATENATE(AJ$4,"+"),NieStac!$S46))=FALSE,IF(ISERR(FIND(CONCATENATE(AJ$4,"++"),NieStac!$S46))=FALSE,IF(ISERR(FIND(CONCATENATE(AJ$4,"+++"),NieStac!$S46))=FALSE,"+++","++"),"+")," ")," ")</f>
        <v/>
      </c>
      <c r="AK46" s="50" t="str">
        <f>IF(ISERR(FIND(AK$4,NieStac!$S46))=FALSE,IF(ISERR(FIND(CONCATENATE(AK$4,"+"),NieStac!$S46))=FALSE,IF(ISERR(FIND(CONCATENATE(AK$4,"++"),NieStac!$S46))=FALSE,IF(ISERR(FIND(CONCATENATE(AK$4,"+++"),NieStac!$S46))=FALSE,"+++","++"),"+")," ")," ")</f>
        <v/>
      </c>
      <c r="AL46" s="50" t="str">
        <f>IF(ISERR(FIND(AL$4,NieStac!$S46))=FALSE,IF(ISERR(FIND(CONCATENATE(AL$4,"+"),NieStac!$S46))=FALSE,IF(ISERR(FIND(CONCATENATE(AL$4,"++"),NieStac!$S46))=FALSE,IF(ISERR(FIND(CONCATENATE(AL$4,"+++"),NieStac!$S46))=FALSE,"+++","++"),"+")," ")," ")</f>
        <v/>
      </c>
      <c r="AM46" s="50" t="str">
        <f>IF(ISERR(FIND(AM$4,NieStac!$S46))=FALSE,IF(ISERR(FIND(CONCATENATE(AM$4,"+"),NieStac!$S46))=FALSE,IF(ISERR(FIND(CONCATENATE(AM$4,"++"),NieStac!$S46))=FALSE,IF(ISERR(FIND(CONCATENATE(AM$4,"+++"),NieStac!$S46))=FALSE,"+++","++"),"+")," ")," ")</f>
        <v/>
      </c>
      <c r="AN46" s="50" t="str">
        <f>IF(ISERR(FIND(AN$4,NieStac!$S46))=FALSE,IF(ISERR(FIND(CONCATENATE(AN$4,"+"),NieStac!$S46))=FALSE,IF(ISERR(FIND(CONCATENATE(AN$4,"++"),NieStac!$S46))=FALSE,IF(ISERR(FIND(CONCATENATE(AN$4,"+++"),NieStac!$S46))=FALSE,"+++","++"),"+")," ")," ")</f>
        <v>++</v>
      </c>
      <c r="AO46" s="50" t="str">
        <f>IF(ISERR(FIND(AO$4,NieStac!$S46))=FALSE,IF(ISERR(FIND(CONCATENATE(AO$4,"+"),NieStac!$S46))=FALSE,IF(ISERR(FIND(CONCATENATE(AO$4,"++"),NieStac!$S46))=FALSE,IF(ISERR(FIND(CONCATENATE(AO$4,"+++"),NieStac!$S46))=FALSE,"+++","++"),"+")," ")," ")</f>
        <v>++</v>
      </c>
      <c r="AP46" s="50" t="str">
        <f>IF(ISERR(FIND(AP$4,NieStac!$S46))=FALSE,IF(ISERR(FIND(CONCATENATE(AP$4,"+"),NieStac!$S46))=FALSE,IF(ISERR(FIND(CONCATENATE(AP$4,"++"),NieStac!$S46))=FALSE,IF(ISERR(FIND(CONCATENATE(AP$4,"+++"),NieStac!$S46))=FALSE,"+++","++"),"+")," ")," ")</f>
        <v>+++</v>
      </c>
      <c r="AQ46" s="50" t="str">
        <f>IF(ISERR(FIND(AQ$4,NieStac!$S46))=FALSE,IF(ISERR(FIND(CONCATENATE(AQ$4,"+"),NieStac!$S46))=FALSE,IF(ISERR(FIND(CONCATENATE(AQ$4,"++"),NieStac!$S46))=FALSE,IF(ISERR(FIND(CONCATENATE(AQ$4,"+++"),NieStac!$S46))=FALSE,"+++","++"),"+")," ")," ")</f>
        <v/>
      </c>
      <c r="AR46" s="50" t="str">
        <f>IF(ISERR(FIND(AR$4,NieStac!$S46))=FALSE,IF(ISERR(FIND(CONCATENATE(AR$4,"+"),NieStac!$S46))=FALSE,IF(ISERR(FIND(CONCATENATE(AR$4,"++"),NieStac!$S46))=FALSE,IF(ISERR(FIND(CONCATENATE(AR$4,"+++"),NieStac!$S46))=FALSE,"+++","++"),"+")," ")," ")</f>
        <v/>
      </c>
      <c r="AS46" s="50" t="str">
        <f>IF(ISERR(FIND(AS$4,NieStac!$S46))=FALSE,IF(ISERR(FIND(CONCATENATE(AS$4,"+"),NieStac!$S46))=FALSE,IF(ISERR(FIND(CONCATENATE(AS$4,"++"),NieStac!$S46))=FALSE,IF(ISERR(FIND(CONCATENATE(AS$4,"+++"),NieStac!$S46))=FALSE,"+++","++"),"+")," ")," ")</f>
        <v/>
      </c>
      <c r="AT46" s="50" t="str">
        <f>IF(ISERR(FIND(AT$4,NieStac!$S46))=FALSE,IF(ISERR(FIND(CONCATENATE(AT$4,"+"),NieStac!$S46))=FALSE,IF(ISERR(FIND(CONCATENATE(AT$4,"++"),NieStac!$S46))=FALSE,IF(ISERR(FIND(CONCATENATE(AT$4,"+++"),NieStac!$S46))=FALSE,"+++","++"),"+")," ")," ")</f>
        <v/>
      </c>
      <c r="AU46" s="50" t="str">
        <f>IF(ISERR(FIND(AU$4,NieStac!$S46))=FALSE,IF(ISERR(FIND(CONCATENATE(AU$4,"+"),NieStac!$S46))=FALSE,IF(ISERR(FIND(CONCATENATE(AU$4,"++"),NieStac!$S46))=FALSE,IF(ISERR(FIND(CONCATENATE(AU$4,"+++"),NieStac!$S46))=FALSE,"+++","++"),"+")," ")," ")</f>
        <v/>
      </c>
      <c r="AV46" s="50" t="str">
        <f>IF(ISERR(FIND(AV$4,NieStac!$S46))=FALSE,IF(ISERR(FIND(CONCATENATE(AV$4,"+"),NieStac!$S46))=FALSE,IF(ISERR(FIND(CONCATENATE(AV$4,"++"),NieStac!$S46))=FALSE,IF(ISERR(FIND(CONCATENATE(AV$4,"+++"),NieStac!$S46))=FALSE,"+++","++"),"+")," ")," ")</f>
        <v/>
      </c>
      <c r="AW46" s="50" t="str">
        <f>IF(ISERR(FIND(AW$4,NieStac!$S46))=FALSE,IF(ISERR(FIND(CONCATENATE(AW$4,"+"),NieStac!$S46))=FALSE,IF(ISERR(FIND(CONCATENATE(AW$4,"++"),NieStac!$S46))=FALSE,IF(ISERR(FIND(CONCATENATE(AW$4,"+++"),NieStac!$S46))=FALSE,"+++","++"),"+")," ")," ")</f>
        <v/>
      </c>
      <c r="AX46" s="50" t="str">
        <f>IF(ISERR(FIND(AX$4,NieStac!$S46))=FALSE,IF(ISERR(FIND(CONCATENATE(AX$4,"+"),NieStac!$S46))=FALSE,IF(ISERR(FIND(CONCATENATE(AX$4,"++"),NieStac!$S46))=FALSE,IF(ISERR(FIND(CONCATENATE(AX$4,"+++"),NieStac!$S46))=FALSE,"+++","++"),"+")," ")," ")</f>
        <v/>
      </c>
      <c r="AY46" s="50" t="str">
        <f>IF(ISERR(FIND(AY$4,NieStac!$S46))=FALSE,IF(ISERR(FIND(CONCATENATE(AY$4,"+"),NieStac!$S46))=FALSE,IF(ISERR(FIND(CONCATENATE(AY$4,"++"),NieStac!$S46))=FALSE,IF(ISERR(FIND(CONCATENATE(AY$4,"+++"),NieStac!$S46))=FALSE,"+++","++"),"+")," ")," ")</f>
        <v/>
      </c>
      <c r="AZ46" s="50" t="str">
        <f>IF(ISERR(FIND(AZ$4,NieStac!$S46))=FALSE,IF(ISERR(FIND(CONCATENATE(AZ$4,"+"),NieStac!$S46))=FALSE,IF(ISERR(FIND(CONCATENATE(AZ$4,"++"),NieStac!$S46))=FALSE,IF(ISERR(FIND(CONCATENATE(AZ$4,"+++"),NieStac!$S46))=FALSE,"+++","++"),"+")," ")," ")</f>
        <v/>
      </c>
      <c r="BA46" s="50" t="str">
        <f>IF(ISERR(FIND(BA$4,NieStac!$S46))=FALSE,IF(ISERR(FIND(CONCATENATE(BA$4,"+"),NieStac!$S46))=FALSE,IF(ISERR(FIND(CONCATENATE(BA$4,"++"),NieStac!$S46))=FALSE,IF(ISERR(FIND(CONCATENATE(BA$4,"+++"),NieStac!$S46))=FALSE,"+++","++"),"+")," ")," ")</f>
        <v/>
      </c>
      <c r="BB46" s="50" t="str">
        <f>IF(ISERR(FIND(BB$4,NieStac!$S46))=FALSE,IF(ISERR(FIND(CONCATENATE(BB$4,"+"),NieStac!$S46))=FALSE,IF(ISERR(FIND(CONCATENATE(BB$4,"++"),NieStac!$S46))=FALSE,IF(ISERR(FIND(CONCATENATE(BB$4,"+++"),NieStac!$S46))=FALSE,"+++","++"),"+")," ")," ")</f>
        <v>++</v>
      </c>
      <c r="BC46" s="50" t="str">
        <f>IF(ISERR(FIND(BC$4,NieStac!$S46))=FALSE,IF(ISERR(FIND(CONCATENATE(BC$4,"+"),NieStac!$S46))=FALSE,IF(ISERR(FIND(CONCATENATE(BC$4,"++"),NieStac!$S46))=FALSE,IF(ISERR(FIND(CONCATENATE(BC$4,"+++"),NieStac!$S46))=FALSE,"+++","++"),"+")," ")," ")</f>
        <v/>
      </c>
      <c r="BD46" s="50" t="str">
        <f>IF(ISERR(FIND(BD$4,NieStac!$S46))=FALSE,IF(ISERR(FIND(CONCATENATE(BD$4,"+"),NieStac!$S46))=FALSE,IF(ISERR(FIND(CONCATENATE(BD$4,"++"),NieStac!$S46))=FALSE,IF(ISERR(FIND(CONCATENATE(BD$4,"+++"),NieStac!$S46))=FALSE,"+++","++"),"+")," ")," ")</f>
        <v/>
      </c>
      <c r="BE46" s="50" t="str">
        <f>IF(ISERR(FIND(BE$4,NieStac!$S46))=FALSE,IF(ISERR(FIND(CONCATENATE(BE$4,"+"),NieStac!$S46))=FALSE,IF(ISERR(FIND(CONCATENATE(BE$4,"++"),NieStac!$S46))=FALSE,IF(ISERR(FIND(CONCATENATE(BE$4,"+++"),NieStac!$S46))=FALSE,"+++","++"),"+")," ")," ")</f>
        <v/>
      </c>
      <c r="BF46" s="50" t="str">
        <f>IF(ISERR(FIND(BF$4,NieStac!$S46))=FALSE,IF(ISERR(FIND(CONCATENATE(BF$4,"+"),NieStac!$S46))=FALSE,IF(ISERR(FIND(CONCATENATE(BF$4,"++"),NieStac!$S46))=FALSE,IF(ISERR(FIND(CONCATENATE(BF$4,"+++"),NieStac!$S46))=FALSE,"+++","++"),"+")," ")," ")</f>
        <v/>
      </c>
      <c r="BG46" s="50" t="str">
        <f>IF(ISERR(FIND(BG$4,NieStac!$S46))=FALSE,IF(ISERR(FIND(CONCATENATE(BG$4,"+"),NieStac!$S46))=FALSE,IF(ISERR(FIND(CONCATENATE(BG$4,"++"),NieStac!$S46))=FALSE,IF(ISERR(FIND(CONCATENATE(BG$4,"+++"),NieStac!$S46))=FALSE,"+++","++"),"+")," ")," ")</f>
        <v>+++</v>
      </c>
      <c r="BH46" s="50" t="str">
        <f>IF(ISERR(FIND(BH$4,NieStac!$S46))=FALSE,IF(ISERR(FIND(CONCATENATE(BH$4,"+"),NieStac!$S46))=FALSE,IF(ISERR(FIND(CONCATENATE(BH$4,"++"),NieStac!$S46))=FALSE,IF(ISERR(FIND(CONCATENATE(BH$4,"+++"),NieStac!$S46))=FALSE,"+++","++"),"+")," ")," ")</f>
        <v/>
      </c>
      <c r="BI46" s="50" t="str">
        <f>IF(ISERR(FIND(BI$4,NieStac!$S46))=FALSE,IF(ISERR(FIND(CONCATENATE(BI$4,"+"),NieStac!$S46))=FALSE,IF(ISERR(FIND(CONCATENATE(BI$4,"++"),NieStac!$S46))=FALSE,IF(ISERR(FIND(CONCATENATE(BI$4,"+++"),NieStac!$S46))=FALSE,"+++","++"),"+")," ")," ")</f>
        <v/>
      </c>
      <c r="BJ46" s="127" t="str">
        <f>NieStac!C46</f>
        <v>Sterowanie procesami ciągłymi i dyskretnymi</v>
      </c>
      <c r="BK46" s="50" t="str">
        <f>IF(ISERR(FIND(BK$4,NieStac!$T46))=FALSE,IF(ISERR(FIND(CONCATENATE(BK$4,"+"),NieStac!$T46))=FALSE,IF(ISERR(FIND(CONCATENATE(BK$4,"++"),NieStac!$T46))=FALSE,IF(ISERR(FIND(CONCATENATE(BK$4,"+++"),NieStac!$T46))=FALSE,"+++","++"),"+")," ")," ")</f>
        <v/>
      </c>
      <c r="BL46" s="50" t="str">
        <f>IF(ISERR(FIND(BL$4,NieStac!$T46))=FALSE,IF(ISERR(FIND(CONCATENATE(BL$4,"+"),NieStac!$T46))=FALSE,IF(ISERR(FIND(CONCATENATE(BL$4,"++"),NieStac!$T46))=FALSE,IF(ISERR(FIND(CONCATENATE(BL$4,"+++"),NieStac!$T46))=FALSE,"+++","++"),"+")," ")," ")</f>
        <v/>
      </c>
      <c r="BM46" s="50" t="str">
        <f>IF(ISERR(FIND(BM$4,NieStac!$T46))=FALSE,IF(ISERR(FIND(CONCATENATE(BM$4,"+"),NieStac!$T46))=FALSE,IF(ISERR(FIND(CONCATENATE(BM$4,"++"),NieStac!$T46))=FALSE,IF(ISERR(FIND(CONCATENATE(BM$4,"+++"),NieStac!$T46))=FALSE,"+++","++"),"+")," ")," ")</f>
        <v/>
      </c>
      <c r="BN46" s="50" t="str">
        <f>IF(ISERR(FIND(BN$4,NieStac!$T46))=FALSE,IF(ISERR(FIND(CONCATENATE(BN$4,"+"),NieStac!$T46))=FALSE,IF(ISERR(FIND(CONCATENATE(BN$4,"++"),NieStac!$T46))=FALSE,IF(ISERR(FIND(CONCATENATE(BN$4,"+++"),NieStac!$T46))=FALSE,"+++","++"),"+")," ")," ")</f>
        <v>+</v>
      </c>
      <c r="BO46" s="50" t="str">
        <f>IF(ISERR(FIND(BO$4,NieStac!$T46))=FALSE,IF(ISERR(FIND(CONCATENATE(BO$4,"+"),NieStac!$T46))=FALSE,IF(ISERR(FIND(CONCATENATE(BO$4,"++"),NieStac!$T46))=FALSE,IF(ISERR(FIND(CONCATENATE(BO$4,"+++"),NieStac!$T46))=FALSE,"+++","++"),"+")," ")," ")</f>
        <v>+</v>
      </c>
      <c r="BP46" s="50" t="str">
        <f>IF(ISERR(FIND(BP$4,NieStac!$T46))=FALSE,IF(ISERR(FIND(CONCATENATE(BP$4,"+"),NieStac!$T46))=FALSE,IF(ISERR(FIND(CONCATENATE(BP$4,"++"),NieStac!$T46))=FALSE,IF(ISERR(FIND(CONCATENATE(BP$4,"+++"),NieStac!$T46))=FALSE,"+++","++"),"+")," ")," ")</f>
        <v/>
      </c>
      <c r="BQ46" s="50" t="str">
        <f>IF(ISERR(FIND(BQ$4,NieStac!$T46))=FALSE,IF(ISERR(FIND(CONCATENATE(BQ$4,"+"),NieStac!$T46))=FALSE,IF(ISERR(FIND(CONCATENATE(BQ$4,"++"),NieStac!$T46))=FALSE,IF(ISERR(FIND(CONCATENATE(BQ$4,"+++"),NieStac!$T46))=FALSE,"+++","++"),"+")," ")," ")</f>
        <v/>
      </c>
    </row>
    <row r="47" spans="1:69" ht="38.25">
      <c r="A47" s="104" t="str">
        <f>NieStac!C47</f>
        <v xml:space="preserve">Przedmiot obieralny 2 - nauki humanistyczne: Metodologia nauk dla inżynierów / Etyka / Filozofia </v>
      </c>
      <c r="B47" s="50" t="str">
        <f>IF(ISERR(FIND(B$4,NieStac!$R47))=FALSE,IF(ISERR(FIND(CONCATENATE(B$4,"+"),NieStac!$R47))=FALSE,IF(ISERR(FIND(CONCATENATE(B$4,"++"),NieStac!$R47))=FALSE,IF(ISERR(FIND(CONCATENATE(B$4,"+++"),NieStac!$R47))=FALSE,"+++","++"),"+")," ")," ")</f>
        <v/>
      </c>
      <c r="C47" s="50" t="str">
        <f>IF(ISERR(FIND(C$4,NieStac!$R47))=FALSE,IF(ISERR(FIND(CONCATENATE(C$4,"+"),NieStac!$R47))=FALSE,IF(ISERR(FIND(CONCATENATE(C$4,"++"),NieStac!$R47))=FALSE,IF(ISERR(FIND(CONCATENATE(C$4,"+++"),NieStac!$R47))=FALSE,"+++","++"),"+")," ")," ")</f>
        <v/>
      </c>
      <c r="D47" s="50" t="str">
        <f>IF(ISERR(FIND(D$4,NieStac!$R47))=FALSE,IF(ISERR(FIND(CONCATENATE(D$4,"+"),NieStac!$R47))=FALSE,IF(ISERR(FIND(CONCATENATE(D$4,"++"),NieStac!$R47))=FALSE,IF(ISERR(FIND(CONCATENATE(D$4,"+++"),NieStac!$R47))=FALSE,"+++","++"),"+")," ")," ")</f>
        <v/>
      </c>
      <c r="E47" s="50" t="str">
        <f>IF(ISERR(FIND(E$4,NieStac!$R47))=FALSE,IF(ISERR(FIND(CONCATENATE(E$4,"+"),NieStac!$R47))=FALSE,IF(ISERR(FIND(CONCATENATE(E$4,"++"),NieStac!$R47))=FALSE,IF(ISERR(FIND(CONCATENATE(E$4,"+++"),NieStac!$R47))=FALSE,"+++","++"),"+")," ")," ")</f>
        <v/>
      </c>
      <c r="F47" s="50" t="str">
        <f>IF(ISERR(FIND(F$4,NieStac!$R47))=FALSE,IF(ISERR(FIND(CONCATENATE(F$4,"+"),NieStac!$R47))=FALSE,IF(ISERR(FIND(CONCATENATE(F$4,"++"),NieStac!$R47))=FALSE,IF(ISERR(FIND(CONCATENATE(F$4,"+++"),NieStac!$R47))=FALSE,"+++","++"),"+")," ")," ")</f>
        <v/>
      </c>
      <c r="G47" s="50" t="str">
        <f>IF(ISERR(FIND(G$4,NieStac!$R47))=FALSE,IF(ISERR(FIND(CONCATENATE(G$4,"+"),NieStac!$R47))=FALSE,IF(ISERR(FIND(CONCATENATE(G$4,"++"),NieStac!$R47))=FALSE,IF(ISERR(FIND(CONCATENATE(G$4,"+++"),NieStac!$R47))=FALSE,"+++","++"),"+")," ")," ")</f>
        <v/>
      </c>
      <c r="H47" s="50" t="str">
        <f>IF(ISERR(FIND(H$4,NieStac!$R47))=FALSE,IF(ISERR(FIND(CONCATENATE(H$4,"+"),NieStac!$R47))=FALSE,IF(ISERR(FIND(CONCATENATE(H$4,"++"),NieStac!$R47))=FALSE,IF(ISERR(FIND(CONCATENATE(H$4,"+++"),NieStac!$R47))=FALSE,"+++","++"),"+")," ")," ")</f>
        <v/>
      </c>
      <c r="I47" s="50" t="str">
        <f>IF(ISERR(FIND(I$4,NieStac!$R47))=FALSE,IF(ISERR(FIND(CONCATENATE(I$4,"+"),NieStac!$R47))=FALSE,IF(ISERR(FIND(CONCATENATE(I$4,"++"),NieStac!$R47))=FALSE,IF(ISERR(FIND(CONCATENATE(I$4,"+++"),NieStac!$R47))=FALSE,"+++","++"),"+")," ")," ")</f>
        <v/>
      </c>
      <c r="J47" s="50" t="str">
        <f>IF(ISERR(FIND(J$4,NieStac!$R47))=FALSE,IF(ISERR(FIND(CONCATENATE(J$4,"+"),NieStac!$R47))=FALSE,IF(ISERR(FIND(CONCATENATE(J$4,"++"),NieStac!$R47))=FALSE,IF(ISERR(FIND(CONCATENATE(J$4,"+++"),NieStac!$R47))=FALSE,"+++","++"),"+")," ")," ")</f>
        <v/>
      </c>
      <c r="K47" s="50" t="str">
        <f>IF(ISERR(FIND(K$4,NieStac!$R47))=FALSE,IF(ISERR(FIND(CONCATENATE(K$4,"+"),NieStac!$R47))=FALSE,IF(ISERR(FIND(CONCATENATE(K$4,"++"),NieStac!$R47))=FALSE,IF(ISERR(FIND(CONCATENATE(K$4,"+++"),NieStac!$R47))=FALSE,"+++","++"),"+")," ")," ")</f>
        <v/>
      </c>
      <c r="L47" s="50" t="str">
        <f>IF(ISERR(FIND(L$4,NieStac!$R47))=FALSE,IF(ISERR(FIND(CONCATENATE(L$4,"+"),NieStac!$R47))=FALSE,IF(ISERR(FIND(CONCATENATE(L$4,"++"),NieStac!$R47))=FALSE,IF(ISERR(FIND(CONCATENATE(L$4,"+++"),NieStac!$R47))=FALSE,"+++","++"),"+")," ")," ")</f>
        <v/>
      </c>
      <c r="M47" s="50" t="str">
        <f>IF(ISERR(FIND(M$4,NieStac!$R47))=FALSE,IF(ISERR(FIND(CONCATENATE(M$4,"+"),NieStac!$R47))=FALSE,IF(ISERR(FIND(CONCATENATE(M$4,"++"),NieStac!$R47))=FALSE,IF(ISERR(FIND(CONCATENATE(M$4,"+++"),NieStac!$R47))=FALSE,"+++","++"),"+")," ")," ")</f>
        <v/>
      </c>
      <c r="N47" s="50" t="str">
        <f>IF(ISERR(FIND(N$4,NieStac!$R47))=FALSE,IF(ISERR(FIND(CONCATENATE(N$4,"+"),NieStac!$R47))=FALSE,IF(ISERR(FIND(CONCATENATE(N$4,"++"),NieStac!$R47))=FALSE,IF(ISERR(FIND(CONCATENATE(N$4,"+++"),NieStac!$R47))=FALSE,"+++","++"),"+")," ")," ")</f>
        <v/>
      </c>
      <c r="O47" s="50" t="str">
        <f>IF(ISERR(FIND(O$4,NieStac!$R47))=FALSE,IF(ISERR(FIND(CONCATENATE(O$4,"+"),NieStac!$R47))=FALSE,IF(ISERR(FIND(CONCATENATE(O$4,"++"),NieStac!$R47))=FALSE,IF(ISERR(FIND(CONCATENATE(O$4,"+++"),NieStac!$R47))=FALSE,"+++","++"),"+")," ")," ")</f>
        <v/>
      </c>
      <c r="P47" s="50" t="str">
        <f>IF(ISERR(FIND(P$4,NieStac!$R47))=FALSE,IF(ISERR(FIND(CONCATENATE(P$4,"+"),NieStac!$R47))=FALSE,IF(ISERR(FIND(CONCATENATE(P$4,"++"),NieStac!$R47))=FALSE,IF(ISERR(FIND(CONCATENATE(P$4,"+++"),NieStac!$R47))=FALSE,"+++","++"),"+")," ")," ")</f>
        <v/>
      </c>
      <c r="Q47" s="50" t="str">
        <f>IF(ISERR(FIND(Q$4,NieStac!$R47))=FALSE,IF(ISERR(FIND(CONCATENATE(Q$4,"+"),NieStac!$R47))=FALSE,IF(ISERR(FIND(CONCATENATE(Q$4,"++"),NieStac!$R47))=FALSE,IF(ISERR(FIND(CONCATENATE(Q$4,"+++"),NieStac!$R47))=FALSE,"+++","++"),"+")," ")," ")</f>
        <v/>
      </c>
      <c r="R47" s="50" t="str">
        <f>IF(ISERR(FIND(R$4,NieStac!$R47))=FALSE,IF(ISERR(FIND(CONCATENATE(R$4,"+"),NieStac!$R47))=FALSE,IF(ISERR(FIND(CONCATENATE(R$4,"++"),NieStac!$R47))=FALSE,IF(ISERR(FIND(CONCATENATE(R$4,"+++"),NieStac!$R47))=FALSE,"+++","++"),"+")," ")," ")</f>
        <v/>
      </c>
      <c r="S47" s="50" t="str">
        <f>IF(ISERR(FIND(S$4,NieStac!$R47))=FALSE,IF(ISERR(FIND(CONCATENATE(S$4,"+"),NieStac!$R47))=FALSE,IF(ISERR(FIND(CONCATENATE(S$4,"++"),NieStac!$R47))=FALSE,IF(ISERR(FIND(CONCATENATE(S$4,"+++"),NieStac!$R47))=FALSE,"+++","++"),"+")," ")," ")</f>
        <v/>
      </c>
      <c r="T47" s="50" t="str">
        <f>IF(ISERR(FIND(T$4,NieStac!$R47))=FALSE,IF(ISERR(FIND(CONCATENATE(T$4,"+"),NieStac!$R47))=FALSE,IF(ISERR(FIND(CONCATENATE(T$4,"++"),NieStac!$R47))=FALSE,IF(ISERR(FIND(CONCATENATE(T$4,"+++"),NieStac!$R47))=FALSE,"+++","++"),"+")," ")," ")</f>
        <v/>
      </c>
      <c r="U47" s="50" t="str">
        <f>IF(ISERR(FIND(U$4,NieStac!$R47))=FALSE,IF(ISERR(FIND(CONCATENATE(U$4,"+"),NieStac!$R47))=FALSE,IF(ISERR(FIND(CONCATENATE(U$4,"++"),NieStac!$R47))=FALSE,IF(ISERR(FIND(CONCATENATE(U$4,"+++"),NieStac!$R47))=FALSE,"+++","++"),"+")," ")," ")</f>
        <v/>
      </c>
      <c r="V47" s="50" t="str">
        <f>IF(ISERR(FIND(V$4,NieStac!$R47))=FALSE,IF(ISERR(FIND(CONCATENATE(V$4,"+"),NieStac!$R47))=FALSE,IF(ISERR(FIND(CONCATENATE(V$4,"++"),NieStac!$R47))=FALSE,IF(ISERR(FIND(CONCATENATE(V$4,"+++"),NieStac!$R47))=FALSE,"+++","++"),"+")," ")," ")</f>
        <v/>
      </c>
      <c r="W47" s="50" t="str">
        <f>IF(ISERR(FIND(W$4,NieStac!$R47))=FALSE,IF(ISERR(FIND(CONCATENATE(W$4,"+"),NieStac!$R47))=FALSE,IF(ISERR(FIND(CONCATENATE(W$4,"++"),NieStac!$R47))=FALSE,IF(ISERR(FIND(CONCATENATE(W$4,"+++"),NieStac!$R47))=FALSE,"+++","++"),"+")," ")," ")</f>
        <v/>
      </c>
      <c r="X47" s="50" t="str">
        <f>IF(ISERR(FIND(X$4,NieStac!$R47))=FALSE,IF(ISERR(FIND(CONCATENATE(X$4,"+"),NieStac!$R47))=FALSE,IF(ISERR(FIND(CONCATENATE(X$4,"++"),NieStac!$R47))=FALSE,IF(ISERR(FIND(CONCATENATE(X$4,"+++"),NieStac!$R47))=FALSE,"+++","++"),"+")," ")," ")</f>
        <v>+</v>
      </c>
      <c r="Y47" s="50" t="str">
        <f>IF(ISERR(FIND(Y$4,NieStac!$R47))=FALSE,IF(ISERR(FIND(CONCATENATE(Y$4,"+"),NieStac!$R47))=FALSE,IF(ISERR(FIND(CONCATENATE(Y$4,"++"),NieStac!$R47))=FALSE,IF(ISERR(FIND(CONCATENATE(Y$4,"+++"),NieStac!$R47))=FALSE,"+++","++"),"+")," ")," ")</f>
        <v>++</v>
      </c>
      <c r="Z47" s="50" t="str">
        <f>IF(ISERR(FIND(Z$4,NieStac!$R47))=FALSE,IF(ISERR(FIND(CONCATENATE(Z$4,"+"),NieStac!$R47))=FALSE,IF(ISERR(FIND(CONCATENATE(Z$4,"++"),NieStac!$R47))=FALSE,IF(ISERR(FIND(CONCATENATE(Z$4,"+++"),NieStac!$R47))=FALSE,"+++","++"),"+")," ")," ")</f>
        <v/>
      </c>
      <c r="AA47" s="50" t="str">
        <f>IF(ISERR(FIND(AA$4,NieStac!$R47))=FALSE,IF(ISERR(FIND(CONCATENATE(AA$4,"+"),NieStac!$R47))=FALSE,IF(ISERR(FIND(CONCATENATE(AA$4,"++"),NieStac!$R47))=FALSE,IF(ISERR(FIND(CONCATENATE(AA$4,"+++"),NieStac!$R47))=FALSE,"+++","++"),"+")," ")," ")</f>
        <v>+++</v>
      </c>
      <c r="AB47" s="50" t="str">
        <f>IF(ISERR(FIND(AB$4,NieStac!$R47))=FALSE,IF(ISERR(FIND(CONCATENATE(AB$4,"+"),NieStac!$R47))=FALSE,IF(ISERR(FIND(CONCATENATE(AB$4,"++"),NieStac!$R47))=FALSE,IF(ISERR(FIND(CONCATENATE(AB$4,"+++"),NieStac!$R47))=FALSE,"+++","++"),"+")," ")," ")</f>
        <v/>
      </c>
      <c r="AC47" s="50" t="str">
        <f>IF(ISERR(FIND(AC$4,NieStac!$R47))=FALSE,IF(ISERR(FIND(CONCATENATE(AC$4,"+"),NieStac!$R47))=FALSE,IF(ISERR(FIND(CONCATENATE(AC$4,"++"),NieStac!$R47))=FALSE,IF(ISERR(FIND(CONCATENATE(AC$4,"+++"),NieStac!$R47))=FALSE,"+++","++"),"+")," ")," ")</f>
        <v/>
      </c>
      <c r="AD47" s="127" t="str">
        <f>NieStac!C47</f>
        <v xml:space="preserve">Przedmiot obieralny 2 - nauki humanistyczne: Metodologia nauk dla inżynierów / Etyka / Filozofia </v>
      </c>
      <c r="AE47" s="50" t="str">
        <f>IF(ISERR(FIND(AE$4,NieStac!$S47))=FALSE,IF(ISERR(FIND(CONCATENATE(AE$4,"+"),NieStac!$S47))=FALSE,IF(ISERR(FIND(CONCATENATE(AE$4,"++"),NieStac!$S47))=FALSE,IF(ISERR(FIND(CONCATENATE(AE$4,"+++"),NieStac!$S47))=FALSE,"+++","++"),"+")," ")," ")</f>
        <v/>
      </c>
      <c r="AF47" s="50" t="str">
        <f>IF(ISERR(FIND(AF$4,NieStac!$S47))=FALSE,IF(ISERR(FIND(CONCATENATE(AF$4,"+"),NieStac!$S47))=FALSE,IF(ISERR(FIND(CONCATENATE(AF$4,"++"),NieStac!$S47))=FALSE,IF(ISERR(FIND(CONCATENATE(AF$4,"+++"),NieStac!$S47))=FALSE,"+++","++"),"+")," ")," ")</f>
        <v/>
      </c>
      <c r="AG47" s="50" t="str">
        <f>IF(ISERR(FIND(AG$4,NieStac!$S47))=FALSE,IF(ISERR(FIND(CONCATENATE(AG$4,"+"),NieStac!$S47))=FALSE,IF(ISERR(FIND(CONCATENATE(AG$4,"++"),NieStac!$S47))=FALSE,IF(ISERR(FIND(CONCATENATE(AG$4,"+++"),NieStac!$S47))=FALSE,"+++","++"),"+")," ")," ")</f>
        <v>+++</v>
      </c>
      <c r="AH47" s="50" t="str">
        <f>IF(ISERR(FIND(AH$4,NieStac!$S47))=FALSE,IF(ISERR(FIND(CONCATENATE(AH$4,"+"),NieStac!$S47))=FALSE,IF(ISERR(FIND(CONCATENATE(AH$4,"++"),NieStac!$S47))=FALSE,IF(ISERR(FIND(CONCATENATE(AH$4,"+++"),NieStac!$S47))=FALSE,"+++","++"),"+")," ")," ")</f>
        <v>+</v>
      </c>
      <c r="AI47" s="50" t="str">
        <f>IF(ISERR(FIND(AI$4,NieStac!$S47))=FALSE,IF(ISERR(FIND(CONCATENATE(AI$4,"+"),NieStac!$S47))=FALSE,IF(ISERR(FIND(CONCATENATE(AI$4,"++"),NieStac!$S47))=FALSE,IF(ISERR(FIND(CONCATENATE(AI$4,"+++"),NieStac!$S47))=FALSE,"+++","++"),"+")," ")," ")</f>
        <v>++</v>
      </c>
      <c r="AJ47" s="50" t="str">
        <f>IF(ISERR(FIND(AJ$4,NieStac!$S47))=FALSE,IF(ISERR(FIND(CONCATENATE(AJ$4,"+"),NieStac!$S47))=FALSE,IF(ISERR(FIND(CONCATENATE(AJ$4,"++"),NieStac!$S47))=FALSE,IF(ISERR(FIND(CONCATENATE(AJ$4,"+++"),NieStac!$S47))=FALSE,"+++","++"),"+")," ")," ")</f>
        <v>++</v>
      </c>
      <c r="AK47" s="50" t="str">
        <f>IF(ISERR(FIND(AK$4,NieStac!$S47))=FALSE,IF(ISERR(FIND(CONCATENATE(AK$4,"+"),NieStac!$S47))=FALSE,IF(ISERR(FIND(CONCATENATE(AK$4,"++"),NieStac!$S47))=FALSE,IF(ISERR(FIND(CONCATENATE(AK$4,"+++"),NieStac!$S47))=FALSE,"+++","++"),"+")," ")," ")</f>
        <v/>
      </c>
      <c r="AL47" s="50" t="str">
        <f>IF(ISERR(FIND(AL$4,NieStac!$S47))=FALSE,IF(ISERR(FIND(CONCATENATE(AL$4,"+"),NieStac!$S47))=FALSE,IF(ISERR(FIND(CONCATENATE(AL$4,"++"),NieStac!$S47))=FALSE,IF(ISERR(FIND(CONCATENATE(AL$4,"+++"),NieStac!$S47))=FALSE,"+++","++"),"+")," ")," ")</f>
        <v/>
      </c>
      <c r="AM47" s="50" t="str">
        <f>IF(ISERR(FIND(AM$4,NieStac!$S47))=FALSE,IF(ISERR(FIND(CONCATENATE(AM$4,"+"),NieStac!$S47))=FALSE,IF(ISERR(FIND(CONCATENATE(AM$4,"++"),NieStac!$S47))=FALSE,IF(ISERR(FIND(CONCATENATE(AM$4,"+++"),NieStac!$S47))=FALSE,"+++","++"),"+")," ")," ")</f>
        <v/>
      </c>
      <c r="AN47" s="50" t="str">
        <f>IF(ISERR(FIND(AN$4,NieStac!$S47))=FALSE,IF(ISERR(FIND(CONCATENATE(AN$4,"+"),NieStac!$S47))=FALSE,IF(ISERR(FIND(CONCATENATE(AN$4,"++"),NieStac!$S47))=FALSE,IF(ISERR(FIND(CONCATENATE(AN$4,"+++"),NieStac!$S47))=FALSE,"+++","++"),"+")," ")," ")</f>
        <v/>
      </c>
      <c r="AO47" s="50" t="str">
        <f>IF(ISERR(FIND(AO$4,NieStac!$S47))=FALSE,IF(ISERR(FIND(CONCATENATE(AO$4,"+"),NieStac!$S47))=FALSE,IF(ISERR(FIND(CONCATENATE(AO$4,"++"),NieStac!$S47))=FALSE,IF(ISERR(FIND(CONCATENATE(AO$4,"+++"),NieStac!$S47))=FALSE,"+++","++"),"+")," ")," ")</f>
        <v/>
      </c>
      <c r="AP47" s="50" t="str">
        <f>IF(ISERR(FIND(AP$4,NieStac!$S47))=FALSE,IF(ISERR(FIND(CONCATENATE(AP$4,"+"),NieStac!$S47))=FALSE,IF(ISERR(FIND(CONCATENATE(AP$4,"++"),NieStac!$S47))=FALSE,IF(ISERR(FIND(CONCATENATE(AP$4,"+++"),NieStac!$S47))=FALSE,"+++","++"),"+")," ")," ")</f>
        <v/>
      </c>
      <c r="AQ47" s="50" t="str">
        <f>IF(ISERR(FIND(AQ$4,NieStac!$S47))=FALSE,IF(ISERR(FIND(CONCATENATE(AQ$4,"+"),NieStac!$S47))=FALSE,IF(ISERR(FIND(CONCATENATE(AQ$4,"++"),NieStac!$S47))=FALSE,IF(ISERR(FIND(CONCATENATE(AQ$4,"+++"),NieStac!$S47))=FALSE,"+++","++"),"+")," ")," ")</f>
        <v/>
      </c>
      <c r="AR47" s="50" t="str">
        <f>IF(ISERR(FIND(AR$4,NieStac!$S47))=FALSE,IF(ISERR(FIND(CONCATENATE(AR$4,"+"),NieStac!$S47))=FALSE,IF(ISERR(FIND(CONCATENATE(AR$4,"++"),NieStac!$S47))=FALSE,IF(ISERR(FIND(CONCATENATE(AR$4,"+++"),NieStac!$S47))=FALSE,"+++","++"),"+")," ")," ")</f>
        <v/>
      </c>
      <c r="AS47" s="50" t="str">
        <f>IF(ISERR(FIND(AS$4,NieStac!$S47))=FALSE,IF(ISERR(FIND(CONCATENATE(AS$4,"+"),NieStac!$S47))=FALSE,IF(ISERR(FIND(CONCATENATE(AS$4,"++"),NieStac!$S47))=FALSE,IF(ISERR(FIND(CONCATENATE(AS$4,"+++"),NieStac!$S47))=FALSE,"+++","++"),"+")," ")," ")</f>
        <v/>
      </c>
      <c r="AT47" s="50" t="str">
        <f>IF(ISERR(FIND(AT$4,NieStac!$S47))=FALSE,IF(ISERR(FIND(CONCATENATE(AT$4,"+"),NieStac!$S47))=FALSE,IF(ISERR(FIND(CONCATENATE(AT$4,"++"),NieStac!$S47))=FALSE,IF(ISERR(FIND(CONCATENATE(AT$4,"+++"),NieStac!$S47))=FALSE,"+++","++"),"+")," ")," ")</f>
        <v>+</v>
      </c>
      <c r="AU47" s="50" t="str">
        <f>IF(ISERR(FIND(AU$4,NieStac!$S47))=FALSE,IF(ISERR(FIND(CONCATENATE(AU$4,"+"),NieStac!$S47))=FALSE,IF(ISERR(FIND(CONCATENATE(AU$4,"++"),NieStac!$S47))=FALSE,IF(ISERR(FIND(CONCATENATE(AU$4,"+++"),NieStac!$S47))=FALSE,"+++","++"),"+")," ")," ")</f>
        <v/>
      </c>
      <c r="AV47" s="50" t="str">
        <f>IF(ISERR(FIND(AV$4,NieStac!$S47))=FALSE,IF(ISERR(FIND(CONCATENATE(AV$4,"+"),NieStac!$S47))=FALSE,IF(ISERR(FIND(CONCATENATE(AV$4,"++"),NieStac!$S47))=FALSE,IF(ISERR(FIND(CONCATENATE(AV$4,"+++"),NieStac!$S47))=FALSE,"+++","++"),"+")," ")," ")</f>
        <v/>
      </c>
      <c r="AW47" s="50" t="str">
        <f>IF(ISERR(FIND(AW$4,NieStac!$S47))=FALSE,IF(ISERR(FIND(CONCATENATE(AW$4,"+"),NieStac!$S47))=FALSE,IF(ISERR(FIND(CONCATENATE(AW$4,"++"),NieStac!$S47))=FALSE,IF(ISERR(FIND(CONCATENATE(AW$4,"+++"),NieStac!$S47))=FALSE,"+++","++"),"+")," ")," ")</f>
        <v/>
      </c>
      <c r="AX47" s="50" t="str">
        <f>IF(ISERR(FIND(AX$4,NieStac!$S47))=FALSE,IF(ISERR(FIND(CONCATENATE(AX$4,"+"),NieStac!$S47))=FALSE,IF(ISERR(FIND(CONCATENATE(AX$4,"++"),NieStac!$S47))=FALSE,IF(ISERR(FIND(CONCATENATE(AX$4,"+++"),NieStac!$S47))=FALSE,"+++","++"),"+")," ")," ")</f>
        <v/>
      </c>
      <c r="AY47" s="50" t="str">
        <f>IF(ISERR(FIND(AY$4,NieStac!$S47))=FALSE,IF(ISERR(FIND(CONCATENATE(AY$4,"+"),NieStac!$S47))=FALSE,IF(ISERR(FIND(CONCATENATE(AY$4,"++"),NieStac!$S47))=FALSE,IF(ISERR(FIND(CONCATENATE(AY$4,"+++"),NieStac!$S47))=FALSE,"+++","++"),"+")," ")," ")</f>
        <v/>
      </c>
      <c r="AZ47" s="50" t="str">
        <f>IF(ISERR(FIND(AZ$4,NieStac!$S47))=FALSE,IF(ISERR(FIND(CONCATENATE(AZ$4,"+"),NieStac!$S47))=FALSE,IF(ISERR(FIND(CONCATENATE(AZ$4,"++"),NieStac!$S47))=FALSE,IF(ISERR(FIND(CONCATENATE(AZ$4,"+++"),NieStac!$S47))=FALSE,"+++","++"),"+")," ")," ")</f>
        <v/>
      </c>
      <c r="BA47" s="50" t="str">
        <f>IF(ISERR(FIND(BA$4,NieStac!$S47))=FALSE,IF(ISERR(FIND(CONCATENATE(BA$4,"+"),NieStac!$S47))=FALSE,IF(ISERR(FIND(CONCATENATE(BA$4,"++"),NieStac!$S47))=FALSE,IF(ISERR(FIND(CONCATENATE(BA$4,"+++"),NieStac!$S47))=FALSE,"+++","++"),"+")," ")," ")</f>
        <v/>
      </c>
      <c r="BB47" s="50" t="str">
        <f>IF(ISERR(FIND(BB$4,NieStac!$S47))=FALSE,IF(ISERR(FIND(CONCATENATE(BB$4,"+"),NieStac!$S47))=FALSE,IF(ISERR(FIND(CONCATENATE(BB$4,"++"),NieStac!$S47))=FALSE,IF(ISERR(FIND(CONCATENATE(BB$4,"+++"),NieStac!$S47))=FALSE,"+++","++"),"+")," ")," ")</f>
        <v/>
      </c>
      <c r="BC47" s="50" t="str">
        <f>IF(ISERR(FIND(BC$4,NieStac!$S47))=FALSE,IF(ISERR(FIND(CONCATENATE(BC$4,"+"),NieStac!$S47))=FALSE,IF(ISERR(FIND(CONCATENATE(BC$4,"++"),NieStac!$S47))=FALSE,IF(ISERR(FIND(CONCATENATE(BC$4,"+++"),NieStac!$S47))=FALSE,"+++","++"),"+")," ")," ")</f>
        <v/>
      </c>
      <c r="BD47" s="50" t="str">
        <f>IF(ISERR(FIND(BD$4,NieStac!$S47))=FALSE,IF(ISERR(FIND(CONCATENATE(BD$4,"+"),NieStac!$S47))=FALSE,IF(ISERR(FIND(CONCATENATE(BD$4,"++"),NieStac!$S47))=FALSE,IF(ISERR(FIND(CONCATENATE(BD$4,"+++"),NieStac!$S47))=FALSE,"+++","++"),"+")," ")," ")</f>
        <v/>
      </c>
      <c r="BE47" s="50" t="str">
        <f>IF(ISERR(FIND(BE$4,NieStac!$S47))=FALSE,IF(ISERR(FIND(CONCATENATE(BE$4,"+"),NieStac!$S47))=FALSE,IF(ISERR(FIND(CONCATENATE(BE$4,"++"),NieStac!$S47))=FALSE,IF(ISERR(FIND(CONCATENATE(BE$4,"+++"),NieStac!$S47))=FALSE,"+++","++"),"+")," ")," ")</f>
        <v/>
      </c>
      <c r="BF47" s="50" t="str">
        <f>IF(ISERR(FIND(BF$4,NieStac!$S47))=FALSE,IF(ISERR(FIND(CONCATENATE(BF$4,"+"),NieStac!$S47))=FALSE,IF(ISERR(FIND(CONCATENATE(BF$4,"++"),NieStac!$S47))=FALSE,IF(ISERR(FIND(CONCATENATE(BF$4,"+++"),NieStac!$S47))=FALSE,"+++","++"),"+")," ")," ")</f>
        <v/>
      </c>
      <c r="BG47" s="50" t="str">
        <f>IF(ISERR(FIND(BG$4,NieStac!$S47))=FALSE,IF(ISERR(FIND(CONCATENATE(BG$4,"+"),NieStac!$S47))=FALSE,IF(ISERR(FIND(CONCATENATE(BG$4,"++"),NieStac!$S47))=FALSE,IF(ISERR(FIND(CONCATENATE(BG$4,"+++"),NieStac!$S47))=FALSE,"+++","++"),"+")," ")," ")</f>
        <v/>
      </c>
      <c r="BH47" s="50" t="str">
        <f>IF(ISERR(FIND(BH$4,NieStac!$S47))=FALSE,IF(ISERR(FIND(CONCATENATE(BH$4,"+"),NieStac!$S47))=FALSE,IF(ISERR(FIND(CONCATENATE(BH$4,"++"),NieStac!$S47))=FALSE,IF(ISERR(FIND(CONCATENATE(BH$4,"+++"),NieStac!$S47))=FALSE,"+++","++"),"+")," ")," ")</f>
        <v/>
      </c>
      <c r="BI47" s="50" t="str">
        <f>IF(ISERR(FIND(BI$4,NieStac!$S47))=FALSE,IF(ISERR(FIND(CONCATENATE(BI$4,"+"),NieStac!$S47))=FALSE,IF(ISERR(FIND(CONCATENATE(BI$4,"++"),NieStac!$S47))=FALSE,IF(ISERR(FIND(CONCATENATE(BI$4,"+++"),NieStac!$S47))=FALSE,"+++","++"),"+")," ")," ")</f>
        <v/>
      </c>
      <c r="BJ47" s="127" t="str">
        <f>NieStac!C47</f>
        <v xml:space="preserve">Przedmiot obieralny 2 - nauki humanistyczne: Metodologia nauk dla inżynierów / Etyka / Filozofia </v>
      </c>
      <c r="BK47" s="50" t="str">
        <f>IF(ISERR(FIND(BK$4,NieStac!$T47))=FALSE,IF(ISERR(FIND(CONCATENATE(BK$4,"+"),NieStac!$T47))=FALSE,IF(ISERR(FIND(CONCATENATE(BK$4,"++"),NieStac!$T47))=FALSE,IF(ISERR(FIND(CONCATENATE(BK$4,"+++"),NieStac!$T47))=FALSE,"+++","++"),"+")," ")," ")</f>
        <v>+</v>
      </c>
      <c r="BL47" s="50" t="str">
        <f>IF(ISERR(FIND(BL$4,NieStac!$T47))=FALSE,IF(ISERR(FIND(CONCATENATE(BL$4,"+"),NieStac!$T47))=FALSE,IF(ISERR(FIND(CONCATENATE(BL$4,"++"),NieStac!$T47))=FALSE,IF(ISERR(FIND(CONCATENATE(BL$4,"+++"),NieStac!$T47))=FALSE,"+++","++"),"+")," ")," ")</f>
        <v/>
      </c>
      <c r="BM47" s="50" t="str">
        <f>IF(ISERR(FIND(BM$4,NieStac!$T47))=FALSE,IF(ISERR(FIND(CONCATENATE(BM$4,"+"),NieStac!$T47))=FALSE,IF(ISERR(FIND(CONCATENATE(BM$4,"++"),NieStac!$T47))=FALSE,IF(ISERR(FIND(CONCATENATE(BM$4,"+++"),NieStac!$T47))=FALSE,"+++","++"),"+")," ")," ")</f>
        <v/>
      </c>
      <c r="BN47" s="50" t="str">
        <f>IF(ISERR(FIND(BN$4,NieStac!$T47))=FALSE,IF(ISERR(FIND(CONCATENATE(BN$4,"+"),NieStac!$T47))=FALSE,IF(ISERR(FIND(CONCATENATE(BN$4,"++"),NieStac!$T47))=FALSE,IF(ISERR(FIND(CONCATENATE(BN$4,"+++"),NieStac!$T47))=FALSE,"+++","++"),"+")," ")," ")</f>
        <v/>
      </c>
      <c r="BO47" s="50" t="str">
        <f>IF(ISERR(FIND(BO$4,NieStac!$T47))=FALSE,IF(ISERR(FIND(CONCATENATE(BO$4,"+"),NieStac!$T47))=FALSE,IF(ISERR(FIND(CONCATENATE(BO$4,"++"),NieStac!$T47))=FALSE,IF(ISERR(FIND(CONCATENATE(BO$4,"+++"),NieStac!$T47))=FALSE,"+++","++"),"+")," ")," ")</f>
        <v/>
      </c>
      <c r="BP47" s="50" t="str">
        <f>IF(ISERR(FIND(BP$4,NieStac!$T47))=FALSE,IF(ISERR(FIND(CONCATENATE(BP$4,"+"),NieStac!$T47))=FALSE,IF(ISERR(FIND(CONCATENATE(BP$4,"++"),NieStac!$T47))=FALSE,IF(ISERR(FIND(CONCATENATE(BP$4,"+++"),NieStac!$T47))=FALSE,"+++","++"),"+")," ")," ")</f>
        <v/>
      </c>
      <c r="BQ47" s="50" t="str">
        <f>IF(ISERR(FIND(BQ$4,NieStac!$T47))=FALSE,IF(ISERR(FIND(CONCATENATE(BQ$4,"+"),NieStac!$T47))=FALSE,IF(ISERR(FIND(CONCATENATE(BQ$4,"++"),NieStac!$T47))=FALSE,IF(ISERR(FIND(CONCATENATE(BQ$4,"+++"),NieStac!$T47))=FALSE,"+++","++"),"+")," ")," ")</f>
        <v>+</v>
      </c>
    </row>
    <row r="48" spans="1:69">
      <c r="A48" s="104" t="str">
        <f>NieStac!C48</f>
        <v>Grafika inżynierska</v>
      </c>
      <c r="B48" s="50" t="str">
        <f>IF(ISERR(FIND(B$4,NieStac!$R48))=FALSE,IF(ISERR(FIND(CONCATENATE(B$4,"+"),NieStac!$R48))=FALSE,IF(ISERR(FIND(CONCATENATE(B$4,"++"),NieStac!$R48))=FALSE,IF(ISERR(FIND(CONCATENATE(B$4,"+++"),NieStac!$R48))=FALSE,"+++","++"),"+")," ")," ")</f>
        <v/>
      </c>
      <c r="C48" s="50" t="str">
        <f>IF(ISERR(FIND(C$4,NieStac!$R48))=FALSE,IF(ISERR(FIND(CONCATENATE(C$4,"+"),NieStac!$R48))=FALSE,IF(ISERR(FIND(CONCATENATE(C$4,"++"),NieStac!$R48))=FALSE,IF(ISERR(FIND(CONCATENATE(C$4,"+++"),NieStac!$R48))=FALSE,"+++","++"),"+")," ")," ")</f>
        <v/>
      </c>
      <c r="D48" s="50" t="str">
        <f>IF(ISERR(FIND(D$4,NieStac!$R48))=FALSE,IF(ISERR(FIND(CONCATENATE(D$4,"+"),NieStac!$R48))=FALSE,IF(ISERR(FIND(CONCATENATE(D$4,"++"),NieStac!$R48))=FALSE,IF(ISERR(FIND(CONCATENATE(D$4,"+++"),NieStac!$R48))=FALSE,"+++","++"),"+")," ")," ")</f>
        <v>+</v>
      </c>
      <c r="E48" s="50" t="str">
        <f>IF(ISERR(FIND(E$4,NieStac!$R48))=FALSE,IF(ISERR(FIND(CONCATENATE(E$4,"+"),NieStac!$R48))=FALSE,IF(ISERR(FIND(CONCATENATE(E$4,"++"),NieStac!$R48))=FALSE,IF(ISERR(FIND(CONCATENATE(E$4,"+++"),NieStac!$R48))=FALSE,"+++","++"),"+")," ")," ")</f>
        <v>+</v>
      </c>
      <c r="F48" s="50" t="str">
        <f>IF(ISERR(FIND(F$4,NieStac!$R48))=FALSE,IF(ISERR(FIND(CONCATENATE(F$4,"+"),NieStac!$R48))=FALSE,IF(ISERR(FIND(CONCATENATE(F$4,"++"),NieStac!$R48))=FALSE,IF(ISERR(FIND(CONCATENATE(F$4,"+++"),NieStac!$R48))=FALSE,"+++","++"),"+")," ")," ")</f>
        <v/>
      </c>
      <c r="G48" s="50" t="str">
        <f>IF(ISERR(FIND(G$4,NieStac!$R48))=FALSE,IF(ISERR(FIND(CONCATENATE(G$4,"+"),NieStac!$R48))=FALSE,IF(ISERR(FIND(CONCATENATE(G$4,"++"),NieStac!$R48))=FALSE,IF(ISERR(FIND(CONCATENATE(G$4,"+++"),NieStac!$R48))=FALSE,"+++","++"),"+")," ")," ")</f>
        <v/>
      </c>
      <c r="H48" s="50" t="str">
        <f>IF(ISERR(FIND(H$4,NieStac!$R48))=FALSE,IF(ISERR(FIND(CONCATENATE(H$4,"+"),NieStac!$R48))=FALSE,IF(ISERR(FIND(CONCATENATE(H$4,"++"),NieStac!$R48))=FALSE,IF(ISERR(FIND(CONCATENATE(H$4,"+++"),NieStac!$R48))=FALSE,"+++","++"),"+")," ")," ")</f>
        <v/>
      </c>
      <c r="I48" s="50" t="str">
        <f>IF(ISERR(FIND(I$4,NieStac!$R48))=FALSE,IF(ISERR(FIND(CONCATENATE(I$4,"+"),NieStac!$R48))=FALSE,IF(ISERR(FIND(CONCATENATE(I$4,"++"),NieStac!$R48))=FALSE,IF(ISERR(FIND(CONCATENATE(I$4,"+++"),NieStac!$R48))=FALSE,"+++","++"),"+")," ")," ")</f>
        <v/>
      </c>
      <c r="J48" s="50" t="str">
        <f>IF(ISERR(FIND(J$4,NieStac!$R48))=FALSE,IF(ISERR(FIND(CONCATENATE(J$4,"+"),NieStac!$R48))=FALSE,IF(ISERR(FIND(CONCATENATE(J$4,"++"),NieStac!$R48))=FALSE,IF(ISERR(FIND(CONCATENATE(J$4,"+++"),NieStac!$R48))=FALSE,"+++","++"),"+")," ")," ")</f>
        <v/>
      </c>
      <c r="K48" s="50" t="str">
        <f>IF(ISERR(FIND(K$4,NieStac!$R48))=FALSE,IF(ISERR(FIND(CONCATENATE(K$4,"+"),NieStac!$R48))=FALSE,IF(ISERR(FIND(CONCATENATE(K$4,"++"),NieStac!$R48))=FALSE,IF(ISERR(FIND(CONCATENATE(K$4,"+++"),NieStac!$R48))=FALSE,"+++","++"),"+")," ")," ")</f>
        <v/>
      </c>
      <c r="L48" s="50" t="str">
        <f>IF(ISERR(FIND(L$4,NieStac!$R48))=FALSE,IF(ISERR(FIND(CONCATENATE(L$4,"+"),NieStac!$R48))=FALSE,IF(ISERR(FIND(CONCATENATE(L$4,"++"),NieStac!$R48))=FALSE,IF(ISERR(FIND(CONCATENATE(L$4,"+++"),NieStac!$R48))=FALSE,"+++","++"),"+")," ")," ")</f>
        <v/>
      </c>
      <c r="M48" s="50" t="str">
        <f>IF(ISERR(FIND(M$4,NieStac!$R48))=FALSE,IF(ISERR(FIND(CONCATENATE(M$4,"+"),NieStac!$R48))=FALSE,IF(ISERR(FIND(CONCATENATE(M$4,"++"),NieStac!$R48))=FALSE,IF(ISERR(FIND(CONCATENATE(M$4,"+++"),NieStac!$R48))=FALSE,"+++","++"),"+")," ")," ")</f>
        <v/>
      </c>
      <c r="N48" s="50" t="str">
        <f>IF(ISERR(FIND(N$4,NieStac!$R48))=FALSE,IF(ISERR(FIND(CONCATENATE(N$4,"+"),NieStac!$R48))=FALSE,IF(ISERR(FIND(CONCATENATE(N$4,"++"),NieStac!$R48))=FALSE,IF(ISERR(FIND(CONCATENATE(N$4,"+++"),NieStac!$R48))=FALSE,"+++","++"),"+")," ")," ")</f>
        <v/>
      </c>
      <c r="O48" s="50" t="str">
        <f>IF(ISERR(FIND(O$4,NieStac!$R48))=FALSE,IF(ISERR(FIND(CONCATENATE(O$4,"+"),NieStac!$R48))=FALSE,IF(ISERR(FIND(CONCATENATE(O$4,"++"),NieStac!$R48))=FALSE,IF(ISERR(FIND(CONCATENATE(O$4,"+++"),NieStac!$R48))=FALSE,"+++","++"),"+")," ")," ")</f>
        <v/>
      </c>
      <c r="P48" s="50" t="str">
        <f>IF(ISERR(FIND(P$4,NieStac!$R48))=FALSE,IF(ISERR(FIND(CONCATENATE(P$4,"+"),NieStac!$R48))=FALSE,IF(ISERR(FIND(CONCATENATE(P$4,"++"),NieStac!$R48))=FALSE,IF(ISERR(FIND(CONCATENATE(P$4,"+++"),NieStac!$R48))=FALSE,"+++","++"),"+")," ")," ")</f>
        <v/>
      </c>
      <c r="Q48" s="50" t="str">
        <f>IF(ISERR(FIND(Q$4,NieStac!$R48))=FALSE,IF(ISERR(FIND(CONCATENATE(Q$4,"+"),NieStac!$R48))=FALSE,IF(ISERR(FIND(CONCATENATE(Q$4,"++"),NieStac!$R48))=FALSE,IF(ISERR(FIND(CONCATENATE(Q$4,"+++"),NieStac!$R48))=FALSE,"+++","++"),"+")," ")," ")</f>
        <v/>
      </c>
      <c r="R48" s="50" t="str">
        <f>IF(ISERR(FIND(R$4,NieStac!$R48))=FALSE,IF(ISERR(FIND(CONCATENATE(R$4,"+"),NieStac!$R48))=FALSE,IF(ISERR(FIND(CONCATENATE(R$4,"++"),NieStac!$R48))=FALSE,IF(ISERR(FIND(CONCATENATE(R$4,"+++"),NieStac!$R48))=FALSE,"+++","++"),"+")," ")," ")</f>
        <v/>
      </c>
      <c r="S48" s="50" t="str">
        <f>IF(ISERR(FIND(S$4,NieStac!$R48))=FALSE,IF(ISERR(FIND(CONCATENATE(S$4,"+"),NieStac!$R48))=FALSE,IF(ISERR(FIND(CONCATENATE(S$4,"++"),NieStac!$R48))=FALSE,IF(ISERR(FIND(CONCATENATE(S$4,"+++"),NieStac!$R48))=FALSE,"+++","++"),"+")," ")," ")</f>
        <v/>
      </c>
      <c r="T48" s="50" t="str">
        <f>IF(ISERR(FIND(T$4,NieStac!$R48))=FALSE,IF(ISERR(FIND(CONCATENATE(T$4,"+"),NieStac!$R48))=FALSE,IF(ISERR(FIND(CONCATENATE(T$4,"++"),NieStac!$R48))=FALSE,IF(ISERR(FIND(CONCATENATE(T$4,"+++"),NieStac!$R48))=FALSE,"+++","++"),"+")," ")," ")</f>
        <v/>
      </c>
      <c r="U48" s="50" t="str">
        <f>IF(ISERR(FIND(U$4,NieStac!$R48))=FALSE,IF(ISERR(FIND(CONCATENATE(U$4,"+"),NieStac!$R48))=FALSE,IF(ISERR(FIND(CONCATENATE(U$4,"++"),NieStac!$R48))=FALSE,IF(ISERR(FIND(CONCATENATE(U$4,"+++"),NieStac!$R48))=FALSE,"+++","++"),"+")," ")," ")</f>
        <v>+</v>
      </c>
      <c r="V48" s="50" t="str">
        <f>IF(ISERR(FIND(V$4,NieStac!$R48))=FALSE,IF(ISERR(FIND(CONCATENATE(V$4,"+"),NieStac!$R48))=FALSE,IF(ISERR(FIND(CONCATENATE(V$4,"++"),NieStac!$R48))=FALSE,IF(ISERR(FIND(CONCATENATE(V$4,"+++"),NieStac!$R48))=FALSE,"+++","++"),"+")," ")," ")</f>
        <v/>
      </c>
      <c r="W48" s="50" t="str">
        <f>IF(ISERR(FIND(W$4,NieStac!$R48))=FALSE,IF(ISERR(FIND(CONCATENATE(W$4,"+"),NieStac!$R48))=FALSE,IF(ISERR(FIND(CONCATENATE(W$4,"++"),NieStac!$R48))=FALSE,IF(ISERR(FIND(CONCATENATE(W$4,"+++"),NieStac!$R48))=FALSE,"+++","++"),"+")," ")," ")</f>
        <v/>
      </c>
      <c r="X48" s="50" t="str">
        <f>IF(ISERR(FIND(X$4,NieStac!$R48))=FALSE,IF(ISERR(FIND(CONCATENATE(X$4,"+"),NieStac!$R48))=FALSE,IF(ISERR(FIND(CONCATENATE(X$4,"++"),NieStac!$R48))=FALSE,IF(ISERR(FIND(CONCATENATE(X$4,"+++"),NieStac!$R48))=FALSE,"+++","++"),"+")," ")," ")</f>
        <v>+</v>
      </c>
      <c r="Y48" s="50" t="str">
        <f>IF(ISERR(FIND(Y$4,NieStac!$R48))=FALSE,IF(ISERR(FIND(CONCATENATE(Y$4,"+"),NieStac!$R48))=FALSE,IF(ISERR(FIND(CONCATENATE(Y$4,"++"),NieStac!$R48))=FALSE,IF(ISERR(FIND(CONCATENATE(Y$4,"+++"),NieStac!$R48))=FALSE,"+++","++"),"+")," ")," ")</f>
        <v/>
      </c>
      <c r="Z48" s="50" t="str">
        <f>IF(ISERR(FIND(Z$4,NieStac!$R48))=FALSE,IF(ISERR(FIND(CONCATENATE(Z$4,"+"),NieStac!$R48))=FALSE,IF(ISERR(FIND(CONCATENATE(Z$4,"++"),NieStac!$R48))=FALSE,IF(ISERR(FIND(CONCATENATE(Z$4,"+++"),NieStac!$R48))=FALSE,"+++","++"),"+")," ")," ")</f>
        <v/>
      </c>
      <c r="AA48" s="50" t="str">
        <f>IF(ISERR(FIND(AA$4,NieStac!$R48))=FALSE,IF(ISERR(FIND(CONCATENATE(AA$4,"+"),NieStac!$R48))=FALSE,IF(ISERR(FIND(CONCATENATE(AA$4,"++"),NieStac!$R48))=FALSE,IF(ISERR(FIND(CONCATENATE(AA$4,"+++"),NieStac!$R48))=FALSE,"+++","++"),"+")," ")," ")</f>
        <v/>
      </c>
      <c r="AB48" s="50" t="str">
        <f>IF(ISERR(FIND(AB$4,NieStac!$R48))=FALSE,IF(ISERR(FIND(CONCATENATE(AB$4,"+"),NieStac!$R48))=FALSE,IF(ISERR(FIND(CONCATENATE(AB$4,"++"),NieStac!$R48))=FALSE,IF(ISERR(FIND(CONCATENATE(AB$4,"+++"),NieStac!$R48))=FALSE,"+++","++"),"+")," ")," ")</f>
        <v/>
      </c>
      <c r="AC48" s="50" t="str">
        <f>IF(ISERR(FIND(AC$4,NieStac!$R48))=FALSE,IF(ISERR(FIND(CONCATENATE(AC$4,"+"),NieStac!$R48))=FALSE,IF(ISERR(FIND(CONCATENATE(AC$4,"++"),NieStac!$R48))=FALSE,IF(ISERR(FIND(CONCATENATE(AC$4,"+++"),NieStac!$R48))=FALSE,"+++","++"),"+")," ")," ")</f>
        <v/>
      </c>
      <c r="AD48" s="127" t="str">
        <f>NieStac!C48</f>
        <v>Grafika inżynierska</v>
      </c>
      <c r="AE48" s="50" t="str">
        <f>IF(ISERR(FIND(AE$4,NieStac!$S48))=FALSE,IF(ISERR(FIND(CONCATENATE(AE$4,"+"),NieStac!$S48))=FALSE,IF(ISERR(FIND(CONCATENATE(AE$4,"++"),NieStac!$S48))=FALSE,IF(ISERR(FIND(CONCATENATE(AE$4,"+++"),NieStac!$S48))=FALSE,"+++","++"),"+")," ")," ")</f>
        <v/>
      </c>
      <c r="AF48" s="50" t="str">
        <f>IF(ISERR(FIND(AF$4,NieStac!$S48))=FALSE,IF(ISERR(FIND(CONCATENATE(AF$4,"+"),NieStac!$S48))=FALSE,IF(ISERR(FIND(CONCATENATE(AF$4,"++"),NieStac!$S48))=FALSE,IF(ISERR(FIND(CONCATENATE(AF$4,"+++"),NieStac!$S48))=FALSE,"+++","++"),"+")," ")," ")</f>
        <v>+++</v>
      </c>
      <c r="AG48" s="50" t="str">
        <f>IF(ISERR(FIND(AG$4,NieStac!$S48))=FALSE,IF(ISERR(FIND(CONCATENATE(AG$4,"+"),NieStac!$S48))=FALSE,IF(ISERR(FIND(CONCATENATE(AG$4,"++"),NieStac!$S48))=FALSE,IF(ISERR(FIND(CONCATENATE(AG$4,"+++"),NieStac!$S48))=FALSE,"+++","++"),"+")," ")," ")</f>
        <v/>
      </c>
      <c r="AH48" s="50" t="str">
        <f>IF(ISERR(FIND(AH$4,NieStac!$S48))=FALSE,IF(ISERR(FIND(CONCATENATE(AH$4,"+"),NieStac!$S48))=FALSE,IF(ISERR(FIND(CONCATENATE(AH$4,"++"),NieStac!$S48))=FALSE,IF(ISERR(FIND(CONCATENATE(AH$4,"+++"),NieStac!$S48))=FALSE,"+++","++"),"+")," ")," ")</f>
        <v/>
      </c>
      <c r="AI48" s="50" t="str">
        <f>IF(ISERR(FIND(AI$4,NieStac!$S48))=FALSE,IF(ISERR(FIND(CONCATENATE(AI$4,"+"),NieStac!$S48))=FALSE,IF(ISERR(FIND(CONCATENATE(AI$4,"++"),NieStac!$S48))=FALSE,IF(ISERR(FIND(CONCATENATE(AI$4,"+++"),NieStac!$S48))=FALSE,"+++","++"),"+")," ")," ")</f>
        <v/>
      </c>
      <c r="AJ48" s="50" t="str">
        <f>IF(ISERR(FIND(AJ$4,NieStac!$S48))=FALSE,IF(ISERR(FIND(CONCATENATE(AJ$4,"+"),NieStac!$S48))=FALSE,IF(ISERR(FIND(CONCATENATE(AJ$4,"++"),NieStac!$S48))=FALSE,IF(ISERR(FIND(CONCATENATE(AJ$4,"+++"),NieStac!$S48))=FALSE,"+++","++"),"+")," ")," ")</f>
        <v/>
      </c>
      <c r="AK48" s="50" t="str">
        <f>IF(ISERR(FIND(AK$4,NieStac!$S48))=FALSE,IF(ISERR(FIND(CONCATENATE(AK$4,"+"),NieStac!$S48))=FALSE,IF(ISERR(FIND(CONCATENATE(AK$4,"++"),NieStac!$S48))=FALSE,IF(ISERR(FIND(CONCATENATE(AK$4,"+++"),NieStac!$S48))=FALSE,"+++","++"),"+")," ")," ")</f>
        <v/>
      </c>
      <c r="AL48" s="50" t="str">
        <f>IF(ISERR(FIND(AL$4,NieStac!$S48))=FALSE,IF(ISERR(FIND(CONCATENATE(AL$4,"+"),NieStac!$S48))=FALSE,IF(ISERR(FIND(CONCATENATE(AL$4,"++"),NieStac!$S48))=FALSE,IF(ISERR(FIND(CONCATENATE(AL$4,"+++"),NieStac!$S48))=FALSE,"+++","++"),"+")," ")," ")</f>
        <v/>
      </c>
      <c r="AM48" s="50" t="str">
        <f>IF(ISERR(FIND(AM$4,NieStac!$S48))=FALSE,IF(ISERR(FIND(CONCATENATE(AM$4,"+"),NieStac!$S48))=FALSE,IF(ISERR(FIND(CONCATENATE(AM$4,"++"),NieStac!$S48))=FALSE,IF(ISERR(FIND(CONCATENATE(AM$4,"+++"),NieStac!$S48))=FALSE,"+++","++"),"+")," ")," ")</f>
        <v/>
      </c>
      <c r="AN48" s="50" t="str">
        <f>IF(ISERR(FIND(AN$4,NieStac!$S48))=FALSE,IF(ISERR(FIND(CONCATENATE(AN$4,"+"),NieStac!$S48))=FALSE,IF(ISERR(FIND(CONCATENATE(AN$4,"++"),NieStac!$S48))=FALSE,IF(ISERR(FIND(CONCATENATE(AN$4,"+++"),NieStac!$S48))=FALSE,"+++","++"),"+")," ")," ")</f>
        <v/>
      </c>
      <c r="AO48" s="50" t="str">
        <f>IF(ISERR(FIND(AO$4,NieStac!$S48))=FALSE,IF(ISERR(FIND(CONCATENATE(AO$4,"+"),NieStac!$S48))=FALSE,IF(ISERR(FIND(CONCATENATE(AO$4,"++"),NieStac!$S48))=FALSE,IF(ISERR(FIND(CONCATENATE(AO$4,"+++"),NieStac!$S48))=FALSE,"+++","++"),"+")," ")," ")</f>
        <v/>
      </c>
      <c r="AP48" s="50" t="str">
        <f>IF(ISERR(FIND(AP$4,NieStac!$S48))=FALSE,IF(ISERR(FIND(CONCATENATE(AP$4,"+"),NieStac!$S48))=FALSE,IF(ISERR(FIND(CONCATENATE(AP$4,"++"),NieStac!$S48))=FALSE,IF(ISERR(FIND(CONCATENATE(AP$4,"+++"),NieStac!$S48))=FALSE,"+++","++"),"+")," ")," ")</f>
        <v/>
      </c>
      <c r="AQ48" s="50" t="str">
        <f>IF(ISERR(FIND(AQ$4,NieStac!$S48))=FALSE,IF(ISERR(FIND(CONCATENATE(AQ$4,"+"),NieStac!$S48))=FALSE,IF(ISERR(FIND(CONCATENATE(AQ$4,"++"),NieStac!$S48))=FALSE,IF(ISERR(FIND(CONCATENATE(AQ$4,"+++"),NieStac!$S48))=FALSE,"+++","++"),"+")," ")," ")</f>
        <v/>
      </c>
      <c r="AR48" s="50" t="str">
        <f>IF(ISERR(FIND(AR$4,NieStac!$S48))=FALSE,IF(ISERR(FIND(CONCATENATE(AR$4,"+"),NieStac!$S48))=FALSE,IF(ISERR(FIND(CONCATENATE(AR$4,"++"),NieStac!$S48))=FALSE,IF(ISERR(FIND(CONCATENATE(AR$4,"+++"),NieStac!$S48))=FALSE,"+++","++"),"+")," ")," ")</f>
        <v/>
      </c>
      <c r="AS48" s="50" t="str">
        <f>IF(ISERR(FIND(AS$4,NieStac!$S48))=FALSE,IF(ISERR(FIND(CONCATENATE(AS$4,"+"),NieStac!$S48))=FALSE,IF(ISERR(FIND(CONCATENATE(AS$4,"++"),NieStac!$S48))=FALSE,IF(ISERR(FIND(CONCATENATE(AS$4,"+++"),NieStac!$S48))=FALSE,"+++","++"),"+")," ")," ")</f>
        <v/>
      </c>
      <c r="AT48" s="50" t="str">
        <f>IF(ISERR(FIND(AT$4,NieStac!$S48))=FALSE,IF(ISERR(FIND(CONCATENATE(AT$4,"+"),NieStac!$S48))=FALSE,IF(ISERR(FIND(CONCATENATE(AT$4,"++"),NieStac!$S48))=FALSE,IF(ISERR(FIND(CONCATENATE(AT$4,"+++"),NieStac!$S48))=FALSE,"+++","++"),"+")," ")," ")</f>
        <v/>
      </c>
      <c r="AU48" s="50" t="str">
        <f>IF(ISERR(FIND(AU$4,NieStac!$S48))=FALSE,IF(ISERR(FIND(CONCATENATE(AU$4,"+"),NieStac!$S48))=FALSE,IF(ISERR(FIND(CONCATENATE(AU$4,"++"),NieStac!$S48))=FALSE,IF(ISERR(FIND(CONCATENATE(AU$4,"+++"),NieStac!$S48))=FALSE,"+++","++"),"+")," ")," ")</f>
        <v/>
      </c>
      <c r="AV48" s="50" t="str">
        <f>IF(ISERR(FIND(AV$4,NieStac!$S48))=FALSE,IF(ISERR(FIND(CONCATENATE(AV$4,"+"),NieStac!$S48))=FALSE,IF(ISERR(FIND(CONCATENATE(AV$4,"++"),NieStac!$S48))=FALSE,IF(ISERR(FIND(CONCATENATE(AV$4,"+++"),NieStac!$S48))=FALSE,"+++","++"),"+")," ")," ")</f>
        <v/>
      </c>
      <c r="AW48" s="50" t="str">
        <f>IF(ISERR(FIND(AW$4,NieStac!$S48))=FALSE,IF(ISERR(FIND(CONCATENATE(AW$4,"+"),NieStac!$S48))=FALSE,IF(ISERR(FIND(CONCATENATE(AW$4,"++"),NieStac!$S48))=FALSE,IF(ISERR(FIND(CONCATENATE(AW$4,"+++"),NieStac!$S48))=FALSE,"+++","++"),"+")," ")," ")</f>
        <v/>
      </c>
      <c r="AX48" s="50" t="str">
        <f>IF(ISERR(FIND(AX$4,NieStac!$S48))=FALSE,IF(ISERR(FIND(CONCATENATE(AX$4,"+"),NieStac!$S48))=FALSE,IF(ISERR(FIND(CONCATENATE(AX$4,"++"),NieStac!$S48))=FALSE,IF(ISERR(FIND(CONCATENATE(AX$4,"+++"),NieStac!$S48))=FALSE,"+++","++"),"+")," ")," ")</f>
        <v/>
      </c>
      <c r="AY48" s="50" t="str">
        <f>IF(ISERR(FIND(AY$4,NieStac!$S48))=FALSE,IF(ISERR(FIND(CONCATENATE(AY$4,"+"),NieStac!$S48))=FALSE,IF(ISERR(FIND(CONCATENATE(AY$4,"++"),NieStac!$S48))=FALSE,IF(ISERR(FIND(CONCATENATE(AY$4,"+++"),NieStac!$S48))=FALSE,"+++","++"),"+")," ")," ")</f>
        <v/>
      </c>
      <c r="AZ48" s="50" t="str">
        <f>IF(ISERR(FIND(AZ$4,NieStac!$S48))=FALSE,IF(ISERR(FIND(CONCATENATE(AZ$4,"+"),NieStac!$S48))=FALSE,IF(ISERR(FIND(CONCATENATE(AZ$4,"++"),NieStac!$S48))=FALSE,IF(ISERR(FIND(CONCATENATE(AZ$4,"+++"),NieStac!$S48))=FALSE,"+++","++"),"+")," ")," ")</f>
        <v/>
      </c>
      <c r="BA48" s="50" t="str">
        <f>IF(ISERR(FIND(BA$4,NieStac!$S48))=FALSE,IF(ISERR(FIND(CONCATENATE(BA$4,"+"),NieStac!$S48))=FALSE,IF(ISERR(FIND(CONCATENATE(BA$4,"++"),NieStac!$S48))=FALSE,IF(ISERR(FIND(CONCATENATE(BA$4,"+++"),NieStac!$S48))=FALSE,"+++","++"),"+")," ")," ")</f>
        <v>+</v>
      </c>
      <c r="BB48" s="50" t="str">
        <f>IF(ISERR(FIND(BB$4,NieStac!$S48))=FALSE,IF(ISERR(FIND(CONCATENATE(BB$4,"+"),NieStac!$S48))=FALSE,IF(ISERR(FIND(CONCATENATE(BB$4,"++"),NieStac!$S48))=FALSE,IF(ISERR(FIND(CONCATENATE(BB$4,"+++"),NieStac!$S48))=FALSE,"+++","++"),"+")," ")," ")</f>
        <v>+</v>
      </c>
      <c r="BC48" s="50" t="str">
        <f>IF(ISERR(FIND(BC$4,NieStac!$S48))=FALSE,IF(ISERR(FIND(CONCATENATE(BC$4,"+"),NieStac!$S48))=FALSE,IF(ISERR(FIND(CONCATENATE(BC$4,"++"),NieStac!$S48))=FALSE,IF(ISERR(FIND(CONCATENATE(BC$4,"+++"),NieStac!$S48))=FALSE,"+++","++"),"+")," ")," ")</f>
        <v>+</v>
      </c>
      <c r="BD48" s="50" t="str">
        <f>IF(ISERR(FIND(BD$4,NieStac!$S48))=FALSE,IF(ISERR(FIND(CONCATENATE(BD$4,"+"),NieStac!$S48))=FALSE,IF(ISERR(FIND(CONCATENATE(BD$4,"++"),NieStac!$S48))=FALSE,IF(ISERR(FIND(CONCATENATE(BD$4,"+++"),NieStac!$S48))=FALSE,"+++","++"),"+")," ")," ")</f>
        <v/>
      </c>
      <c r="BE48" s="50" t="str">
        <f>IF(ISERR(FIND(BE$4,NieStac!$S48))=FALSE,IF(ISERR(FIND(CONCATENATE(BE$4,"+"),NieStac!$S48))=FALSE,IF(ISERR(FIND(CONCATENATE(BE$4,"++"),NieStac!$S48))=FALSE,IF(ISERR(FIND(CONCATENATE(BE$4,"+++"),NieStac!$S48))=FALSE,"+++","++"),"+")," ")," ")</f>
        <v/>
      </c>
      <c r="BF48" s="50" t="str">
        <f>IF(ISERR(FIND(BF$4,NieStac!$S48))=FALSE,IF(ISERR(FIND(CONCATENATE(BF$4,"+"),NieStac!$S48))=FALSE,IF(ISERR(FIND(CONCATENATE(BF$4,"++"),NieStac!$S48))=FALSE,IF(ISERR(FIND(CONCATENATE(BF$4,"+++"),NieStac!$S48))=FALSE,"+++","++"),"+")," ")," ")</f>
        <v/>
      </c>
      <c r="BG48" s="50" t="str">
        <f>IF(ISERR(FIND(BG$4,NieStac!$S48))=FALSE,IF(ISERR(FIND(CONCATENATE(BG$4,"+"),NieStac!$S48))=FALSE,IF(ISERR(FIND(CONCATENATE(BG$4,"++"),NieStac!$S48))=FALSE,IF(ISERR(FIND(CONCATENATE(BG$4,"+++"),NieStac!$S48))=FALSE,"+++","++"),"+")," ")," ")</f>
        <v/>
      </c>
      <c r="BH48" s="50" t="str">
        <f>IF(ISERR(FIND(BH$4,NieStac!$S48))=FALSE,IF(ISERR(FIND(CONCATENATE(BH$4,"+"),NieStac!$S48))=FALSE,IF(ISERR(FIND(CONCATENATE(BH$4,"++"),NieStac!$S48))=FALSE,IF(ISERR(FIND(CONCATENATE(BH$4,"+++"),NieStac!$S48))=FALSE,"+++","++"),"+")," ")," ")</f>
        <v/>
      </c>
      <c r="BI48" s="50" t="str">
        <f>IF(ISERR(FIND(BI$4,NieStac!$S48))=FALSE,IF(ISERR(FIND(CONCATENATE(BI$4,"+"),NieStac!$S48))=FALSE,IF(ISERR(FIND(CONCATENATE(BI$4,"++"),NieStac!$S48))=FALSE,IF(ISERR(FIND(CONCATENATE(BI$4,"+++"),NieStac!$S48))=FALSE,"+++","++"),"+")," ")," ")</f>
        <v/>
      </c>
      <c r="BJ48" s="127" t="str">
        <f>NieStac!C48</f>
        <v>Grafika inżynierska</v>
      </c>
      <c r="BK48" s="50" t="str">
        <f>IF(ISERR(FIND(BK$4,NieStac!$T48))=FALSE,IF(ISERR(FIND(CONCATENATE(BK$4,"+"),NieStac!$T48))=FALSE,IF(ISERR(FIND(CONCATENATE(BK$4,"++"),NieStac!$T48))=FALSE,IF(ISERR(FIND(CONCATENATE(BK$4,"+++"),NieStac!$T48))=FALSE,"+++","++"),"+")," ")," ")</f>
        <v/>
      </c>
      <c r="BL48" s="50" t="str">
        <f>IF(ISERR(FIND(BL$4,NieStac!$T48))=FALSE,IF(ISERR(FIND(CONCATENATE(BL$4,"+"),NieStac!$T48))=FALSE,IF(ISERR(FIND(CONCATENATE(BL$4,"++"),NieStac!$T48))=FALSE,IF(ISERR(FIND(CONCATENATE(BL$4,"+++"),NieStac!$T48))=FALSE,"+++","++"),"+")," ")," ")</f>
        <v/>
      </c>
      <c r="BM48" s="50" t="str">
        <f>IF(ISERR(FIND(BM$4,NieStac!$T48))=FALSE,IF(ISERR(FIND(CONCATENATE(BM$4,"+"),NieStac!$T48))=FALSE,IF(ISERR(FIND(CONCATENATE(BM$4,"++"),NieStac!$T48))=FALSE,IF(ISERR(FIND(CONCATENATE(BM$4,"+++"),NieStac!$T48))=FALSE,"+++","++"),"+")," ")," ")</f>
        <v>+</v>
      </c>
      <c r="BN48" s="50" t="str">
        <f>IF(ISERR(FIND(BN$4,NieStac!$T48))=FALSE,IF(ISERR(FIND(CONCATENATE(BN$4,"+"),NieStac!$T48))=FALSE,IF(ISERR(FIND(CONCATENATE(BN$4,"++"),NieStac!$T48))=FALSE,IF(ISERR(FIND(CONCATENATE(BN$4,"+++"),NieStac!$T48))=FALSE,"+++","++"),"+")," ")," ")</f>
        <v/>
      </c>
      <c r="BO48" s="50" t="str">
        <f>IF(ISERR(FIND(BO$4,NieStac!$T48))=FALSE,IF(ISERR(FIND(CONCATENATE(BO$4,"+"),NieStac!$T48))=FALSE,IF(ISERR(FIND(CONCATENATE(BO$4,"++"),NieStac!$T48))=FALSE,IF(ISERR(FIND(CONCATENATE(BO$4,"+++"),NieStac!$T48))=FALSE,"+++","++"),"+")," ")," ")</f>
        <v/>
      </c>
      <c r="BP48" s="50" t="str">
        <f>IF(ISERR(FIND(BP$4,NieStac!$T48))=FALSE,IF(ISERR(FIND(CONCATENATE(BP$4,"+"),NieStac!$T48))=FALSE,IF(ISERR(FIND(CONCATENATE(BP$4,"++"),NieStac!$T48))=FALSE,IF(ISERR(FIND(CONCATENATE(BP$4,"+++"),NieStac!$T48))=FALSE,"+++","++"),"+")," ")," ")</f>
        <v/>
      </c>
      <c r="BQ48" s="50" t="str">
        <f>IF(ISERR(FIND(BQ$4,NieStac!$T48))=FALSE,IF(ISERR(FIND(CONCATENATE(BQ$4,"+"),NieStac!$T48))=FALSE,IF(ISERR(FIND(CONCATENATE(BQ$4,"++"),NieStac!$T48))=FALSE,IF(ISERR(FIND(CONCATENATE(BQ$4,"+++"),NieStac!$T48))=FALSE,"+++","++"),"+")," ")," ")</f>
        <v/>
      </c>
    </row>
    <row r="49" spans="1:69">
      <c r="A49" s="104" t="str">
        <f>NieStac!C49</f>
        <v>Język obcy</v>
      </c>
      <c r="B49" s="50" t="str">
        <f>IF(ISERR(FIND(B$4,NieStac!$R49))=FALSE,IF(ISERR(FIND(CONCATENATE(B$4,"+"),NieStac!$R49))=FALSE,IF(ISERR(FIND(CONCATENATE(B$4,"++"),NieStac!$R49))=FALSE,IF(ISERR(FIND(CONCATENATE(B$4,"+++"),NieStac!$R49))=FALSE,"+++","++"),"+")," ")," ")</f>
        <v/>
      </c>
      <c r="C49" s="50" t="str">
        <f>IF(ISERR(FIND(C$4,NieStac!$R49))=FALSE,IF(ISERR(FIND(CONCATENATE(C$4,"+"),NieStac!$R49))=FALSE,IF(ISERR(FIND(CONCATENATE(C$4,"++"),NieStac!$R49))=FALSE,IF(ISERR(FIND(CONCATENATE(C$4,"+++"),NieStac!$R49))=FALSE,"+++","++"),"+")," ")," ")</f>
        <v/>
      </c>
      <c r="D49" s="50" t="str">
        <f>IF(ISERR(FIND(D$4,NieStac!$R49))=FALSE,IF(ISERR(FIND(CONCATENATE(D$4,"+"),NieStac!$R49))=FALSE,IF(ISERR(FIND(CONCATENATE(D$4,"++"),NieStac!$R49))=FALSE,IF(ISERR(FIND(CONCATENATE(D$4,"+++"),NieStac!$R49))=FALSE,"+++","++"),"+")," ")," ")</f>
        <v/>
      </c>
      <c r="E49" s="50" t="str">
        <f>IF(ISERR(FIND(E$4,NieStac!$R49))=FALSE,IF(ISERR(FIND(CONCATENATE(E$4,"+"),NieStac!$R49))=FALSE,IF(ISERR(FIND(CONCATENATE(E$4,"++"),NieStac!$R49))=FALSE,IF(ISERR(FIND(CONCATENATE(E$4,"+++"),NieStac!$R49))=FALSE,"+++","++"),"+")," ")," ")</f>
        <v/>
      </c>
      <c r="F49" s="50" t="str">
        <f>IF(ISERR(FIND(F$4,NieStac!$R49))=FALSE,IF(ISERR(FIND(CONCATENATE(F$4,"+"),NieStac!$R49))=FALSE,IF(ISERR(FIND(CONCATENATE(F$4,"++"),NieStac!$R49))=FALSE,IF(ISERR(FIND(CONCATENATE(F$4,"+++"),NieStac!$R49))=FALSE,"+++","++"),"+")," ")," ")</f>
        <v/>
      </c>
      <c r="G49" s="50" t="str">
        <f>IF(ISERR(FIND(G$4,NieStac!$R49))=FALSE,IF(ISERR(FIND(CONCATENATE(G$4,"+"),NieStac!$R49))=FALSE,IF(ISERR(FIND(CONCATENATE(G$4,"++"),NieStac!$R49))=FALSE,IF(ISERR(FIND(CONCATENATE(G$4,"+++"),NieStac!$R49))=FALSE,"+++","++"),"+")," ")," ")</f>
        <v/>
      </c>
      <c r="H49" s="50" t="str">
        <f>IF(ISERR(FIND(H$4,NieStac!$R49))=FALSE,IF(ISERR(FIND(CONCATENATE(H$4,"+"),NieStac!$R49))=FALSE,IF(ISERR(FIND(CONCATENATE(H$4,"++"),NieStac!$R49))=FALSE,IF(ISERR(FIND(CONCATENATE(H$4,"+++"),NieStac!$R49))=FALSE,"+++","++"),"+")," ")," ")</f>
        <v/>
      </c>
      <c r="I49" s="50" t="str">
        <f>IF(ISERR(FIND(I$4,NieStac!$R49))=FALSE,IF(ISERR(FIND(CONCATENATE(I$4,"+"),NieStac!$R49))=FALSE,IF(ISERR(FIND(CONCATENATE(I$4,"++"),NieStac!$R49))=FALSE,IF(ISERR(FIND(CONCATENATE(I$4,"+++"),NieStac!$R49))=FALSE,"+++","++"),"+")," ")," ")</f>
        <v/>
      </c>
      <c r="J49" s="50" t="str">
        <f>IF(ISERR(FIND(J$4,NieStac!$R49))=FALSE,IF(ISERR(FIND(CONCATENATE(J$4,"+"),NieStac!$R49))=FALSE,IF(ISERR(FIND(CONCATENATE(J$4,"++"),NieStac!$R49))=FALSE,IF(ISERR(FIND(CONCATENATE(J$4,"+++"),NieStac!$R49))=FALSE,"+++","++"),"+")," ")," ")</f>
        <v/>
      </c>
      <c r="K49" s="50" t="str">
        <f>IF(ISERR(FIND(K$4,NieStac!$R49))=FALSE,IF(ISERR(FIND(CONCATENATE(K$4,"+"),NieStac!$R49))=FALSE,IF(ISERR(FIND(CONCATENATE(K$4,"++"),NieStac!$R49))=FALSE,IF(ISERR(FIND(CONCATENATE(K$4,"+++"),NieStac!$R49))=FALSE,"+++","++"),"+")," ")," ")</f>
        <v/>
      </c>
      <c r="L49" s="50" t="str">
        <f>IF(ISERR(FIND(L$4,NieStac!$R49))=FALSE,IF(ISERR(FIND(CONCATENATE(L$4,"+"),NieStac!$R49))=FALSE,IF(ISERR(FIND(CONCATENATE(L$4,"++"),NieStac!$R49))=FALSE,IF(ISERR(FIND(CONCATENATE(L$4,"+++"),NieStac!$R49))=FALSE,"+++","++"),"+")," ")," ")</f>
        <v/>
      </c>
      <c r="M49" s="50" t="str">
        <f>IF(ISERR(FIND(M$4,NieStac!$R49))=FALSE,IF(ISERR(FIND(CONCATENATE(M$4,"+"),NieStac!$R49))=FALSE,IF(ISERR(FIND(CONCATENATE(M$4,"++"),NieStac!$R49))=FALSE,IF(ISERR(FIND(CONCATENATE(M$4,"+++"),NieStac!$R49))=FALSE,"+++","++"),"+")," ")," ")</f>
        <v/>
      </c>
      <c r="N49" s="50" t="str">
        <f>IF(ISERR(FIND(N$4,NieStac!$R49))=FALSE,IF(ISERR(FIND(CONCATENATE(N$4,"+"),NieStac!$R49))=FALSE,IF(ISERR(FIND(CONCATENATE(N$4,"++"),NieStac!$R49))=FALSE,IF(ISERR(FIND(CONCATENATE(N$4,"+++"),NieStac!$R49))=FALSE,"+++","++"),"+")," ")," ")</f>
        <v/>
      </c>
      <c r="O49" s="50" t="str">
        <f>IF(ISERR(FIND(O$4,NieStac!$R49))=FALSE,IF(ISERR(FIND(CONCATENATE(O$4,"+"),NieStac!$R49))=FALSE,IF(ISERR(FIND(CONCATENATE(O$4,"++"),NieStac!$R49))=FALSE,IF(ISERR(FIND(CONCATENATE(O$4,"+++"),NieStac!$R49))=FALSE,"+++","++"),"+")," ")," ")</f>
        <v/>
      </c>
      <c r="P49" s="50" t="str">
        <f>IF(ISERR(FIND(P$4,NieStac!$R49))=FALSE,IF(ISERR(FIND(CONCATENATE(P$4,"+"),NieStac!$R49))=FALSE,IF(ISERR(FIND(CONCATENATE(P$4,"++"),NieStac!$R49))=FALSE,IF(ISERR(FIND(CONCATENATE(P$4,"+++"),NieStac!$R49))=FALSE,"+++","++"),"+")," ")," ")</f>
        <v/>
      </c>
      <c r="Q49" s="50" t="str">
        <f>IF(ISERR(FIND(Q$4,NieStac!$R49))=FALSE,IF(ISERR(FIND(CONCATENATE(Q$4,"+"),NieStac!$R49))=FALSE,IF(ISERR(FIND(CONCATENATE(Q$4,"++"),NieStac!$R49))=FALSE,IF(ISERR(FIND(CONCATENATE(Q$4,"+++"),NieStac!$R49))=FALSE,"+++","++"),"+")," ")," ")</f>
        <v/>
      </c>
      <c r="R49" s="50" t="str">
        <f>IF(ISERR(FIND(R$4,NieStac!$R49))=FALSE,IF(ISERR(FIND(CONCATENATE(R$4,"+"),NieStac!$R49))=FALSE,IF(ISERR(FIND(CONCATENATE(R$4,"++"),NieStac!$R49))=FALSE,IF(ISERR(FIND(CONCATENATE(R$4,"+++"),NieStac!$R49))=FALSE,"+++","++"),"+")," ")," ")</f>
        <v/>
      </c>
      <c r="S49" s="50" t="str">
        <f>IF(ISERR(FIND(S$4,NieStac!$R49))=FALSE,IF(ISERR(FIND(CONCATENATE(S$4,"+"),NieStac!$R49))=FALSE,IF(ISERR(FIND(CONCATENATE(S$4,"++"),NieStac!$R49))=FALSE,IF(ISERR(FIND(CONCATENATE(S$4,"+++"),NieStac!$R49))=FALSE,"+++","++"),"+")," ")," ")</f>
        <v/>
      </c>
      <c r="T49" s="50" t="str">
        <f>IF(ISERR(FIND(T$4,NieStac!$R49))=FALSE,IF(ISERR(FIND(CONCATENATE(T$4,"+"),NieStac!$R49))=FALSE,IF(ISERR(FIND(CONCATENATE(T$4,"++"),NieStac!$R49))=FALSE,IF(ISERR(FIND(CONCATENATE(T$4,"+++"),NieStac!$R49))=FALSE,"+++","++"),"+")," ")," ")</f>
        <v/>
      </c>
      <c r="U49" s="50" t="str">
        <f>IF(ISERR(FIND(U$4,NieStac!$R49))=FALSE,IF(ISERR(FIND(CONCATENATE(U$4,"+"),NieStac!$R49))=FALSE,IF(ISERR(FIND(CONCATENATE(U$4,"++"),NieStac!$R49))=FALSE,IF(ISERR(FIND(CONCATENATE(U$4,"+++"),NieStac!$R49))=FALSE,"+++","++"),"+")," ")," ")</f>
        <v/>
      </c>
      <c r="V49" s="50" t="str">
        <f>IF(ISERR(FIND(V$4,NieStac!$R49))=FALSE,IF(ISERR(FIND(CONCATENATE(V$4,"+"),NieStac!$R49))=FALSE,IF(ISERR(FIND(CONCATENATE(V$4,"++"),NieStac!$R49))=FALSE,IF(ISERR(FIND(CONCATENATE(V$4,"+++"),NieStac!$R49))=FALSE,"+++","++"),"+")," ")," ")</f>
        <v/>
      </c>
      <c r="W49" s="50" t="str">
        <f>IF(ISERR(FIND(W$4,NieStac!$R49))=FALSE,IF(ISERR(FIND(CONCATENATE(W$4,"+"),NieStac!$R49))=FALSE,IF(ISERR(FIND(CONCATENATE(W$4,"++"),NieStac!$R49))=FALSE,IF(ISERR(FIND(CONCATENATE(W$4,"+++"),NieStac!$R49))=FALSE,"+++","++"),"+")," ")," ")</f>
        <v/>
      </c>
      <c r="X49" s="50" t="str">
        <f>IF(ISERR(FIND(X$4,NieStac!$R49))=FALSE,IF(ISERR(FIND(CONCATENATE(X$4,"+"),NieStac!$R49))=FALSE,IF(ISERR(FIND(CONCATENATE(X$4,"++"),NieStac!$R49))=FALSE,IF(ISERR(FIND(CONCATENATE(X$4,"+++"),NieStac!$R49))=FALSE,"+++","++"),"+")," ")," ")</f>
        <v/>
      </c>
      <c r="Y49" s="50" t="str">
        <f>IF(ISERR(FIND(Y$4,NieStac!$R49))=FALSE,IF(ISERR(FIND(CONCATENATE(Y$4,"+"),NieStac!$R49))=FALSE,IF(ISERR(FIND(CONCATENATE(Y$4,"++"),NieStac!$R49))=FALSE,IF(ISERR(FIND(CONCATENATE(Y$4,"+++"),NieStac!$R49))=FALSE,"+++","++"),"+")," ")," ")</f>
        <v/>
      </c>
      <c r="Z49" s="50" t="str">
        <f>IF(ISERR(FIND(Z$4,NieStac!$R49))=FALSE,IF(ISERR(FIND(CONCATENATE(Z$4,"+"),NieStac!$R49))=FALSE,IF(ISERR(FIND(CONCATENATE(Z$4,"++"),NieStac!$R49))=FALSE,IF(ISERR(FIND(CONCATENATE(Z$4,"+++"),NieStac!$R49))=FALSE,"+++","++"),"+")," ")," ")</f>
        <v/>
      </c>
      <c r="AA49" s="50" t="str">
        <f>IF(ISERR(FIND(AA$4,NieStac!$R49))=FALSE,IF(ISERR(FIND(CONCATENATE(AA$4,"+"),NieStac!$R49))=FALSE,IF(ISERR(FIND(CONCATENATE(AA$4,"++"),NieStac!$R49))=FALSE,IF(ISERR(FIND(CONCATENATE(AA$4,"+++"),NieStac!$R49))=FALSE,"+++","++"),"+")," ")," ")</f>
        <v/>
      </c>
      <c r="AB49" s="50" t="str">
        <f>IF(ISERR(FIND(AB$4,NieStac!$R49))=FALSE,IF(ISERR(FIND(CONCATENATE(AB$4,"+"),NieStac!$R49))=FALSE,IF(ISERR(FIND(CONCATENATE(AB$4,"++"),NieStac!$R49))=FALSE,IF(ISERR(FIND(CONCATENATE(AB$4,"+++"),NieStac!$R49))=FALSE,"+++","++"),"+")," ")," ")</f>
        <v/>
      </c>
      <c r="AC49" s="50" t="str">
        <f>IF(ISERR(FIND(AC$4,NieStac!$R49))=FALSE,IF(ISERR(FIND(CONCATENATE(AC$4,"+"),NieStac!$R49))=FALSE,IF(ISERR(FIND(CONCATENATE(AC$4,"++"),NieStac!$R49))=FALSE,IF(ISERR(FIND(CONCATENATE(AC$4,"+++"),NieStac!$R49))=FALSE,"+++","++"),"+")," ")," ")</f>
        <v/>
      </c>
      <c r="AD49" s="127" t="str">
        <f>NieStac!C49</f>
        <v>Język obcy</v>
      </c>
      <c r="AE49" s="50" t="str">
        <f>IF(ISERR(FIND(AE$4,NieStac!$S49))=FALSE,IF(ISERR(FIND(CONCATENATE(AE$4,"+"),NieStac!$S49))=FALSE,IF(ISERR(FIND(CONCATENATE(AE$4,"++"),NieStac!$S49))=FALSE,IF(ISERR(FIND(CONCATENATE(AE$4,"+++"),NieStac!$S49))=FALSE,"+++","++"),"+")," ")," ")</f>
        <v>+</v>
      </c>
      <c r="AF49" s="50" t="str">
        <f>IF(ISERR(FIND(AF$4,NieStac!$S49))=FALSE,IF(ISERR(FIND(CONCATENATE(AF$4,"+"),NieStac!$S49))=FALSE,IF(ISERR(FIND(CONCATENATE(AF$4,"++"),NieStac!$S49))=FALSE,IF(ISERR(FIND(CONCATENATE(AF$4,"+++"),NieStac!$S49))=FALSE,"+++","++"),"+")," ")," ")</f>
        <v/>
      </c>
      <c r="AG49" s="50" t="str">
        <f>IF(ISERR(FIND(AG$4,NieStac!$S49))=FALSE,IF(ISERR(FIND(CONCATENATE(AG$4,"+"),NieStac!$S49))=FALSE,IF(ISERR(FIND(CONCATENATE(AG$4,"++"),NieStac!$S49))=FALSE,IF(ISERR(FIND(CONCATENATE(AG$4,"+++"),NieStac!$S49))=FALSE,"+++","++"),"+")," ")," ")</f>
        <v/>
      </c>
      <c r="AH49" s="50" t="str">
        <f>IF(ISERR(FIND(AH$4,NieStac!$S49))=FALSE,IF(ISERR(FIND(CONCATENATE(AH$4,"+"),NieStac!$S49))=FALSE,IF(ISERR(FIND(CONCATENATE(AH$4,"++"),NieStac!$S49))=FALSE,IF(ISERR(FIND(CONCATENATE(AH$4,"+++"),NieStac!$S49))=FALSE,"+++","++"),"+")," ")," ")</f>
        <v>+</v>
      </c>
      <c r="AI49" s="50" t="str">
        <f>IF(ISERR(FIND(AI$4,NieStac!$S49))=FALSE,IF(ISERR(FIND(CONCATENATE(AI$4,"+"),NieStac!$S49))=FALSE,IF(ISERR(FIND(CONCATENATE(AI$4,"++"),NieStac!$S49))=FALSE,IF(ISERR(FIND(CONCATENATE(AI$4,"+++"),NieStac!$S49))=FALSE,"+++","++"),"+")," ")," ")</f>
        <v>+++</v>
      </c>
      <c r="AJ49" s="50" t="str">
        <f>IF(ISERR(FIND(AJ$4,NieStac!$S49))=FALSE,IF(ISERR(FIND(CONCATENATE(AJ$4,"+"),NieStac!$S49))=FALSE,IF(ISERR(FIND(CONCATENATE(AJ$4,"++"),NieStac!$S49))=FALSE,IF(ISERR(FIND(CONCATENATE(AJ$4,"+++"),NieStac!$S49))=FALSE,"+++","++"),"+")," ")," ")</f>
        <v/>
      </c>
      <c r="AK49" s="50" t="str">
        <f>IF(ISERR(FIND(AK$4,NieStac!$S49))=FALSE,IF(ISERR(FIND(CONCATENATE(AK$4,"+"),NieStac!$S49))=FALSE,IF(ISERR(FIND(CONCATENATE(AK$4,"++"),NieStac!$S49))=FALSE,IF(ISERR(FIND(CONCATENATE(AK$4,"+++"),NieStac!$S49))=FALSE,"+++","++"),"+")," ")," ")</f>
        <v>+++</v>
      </c>
      <c r="AL49" s="50" t="str">
        <f>IF(ISERR(FIND(AL$4,NieStac!$S49))=FALSE,IF(ISERR(FIND(CONCATENATE(AL$4,"+"),NieStac!$S49))=FALSE,IF(ISERR(FIND(CONCATENATE(AL$4,"++"),NieStac!$S49))=FALSE,IF(ISERR(FIND(CONCATENATE(AL$4,"+++"),NieStac!$S49))=FALSE,"+++","++"),"+")," ")," ")</f>
        <v/>
      </c>
      <c r="AM49" s="50" t="str">
        <f>IF(ISERR(FIND(AM$4,NieStac!$S49))=FALSE,IF(ISERR(FIND(CONCATENATE(AM$4,"+"),NieStac!$S49))=FALSE,IF(ISERR(FIND(CONCATENATE(AM$4,"++"),NieStac!$S49))=FALSE,IF(ISERR(FIND(CONCATENATE(AM$4,"+++"),NieStac!$S49))=FALSE,"+++","++"),"+")," ")," ")</f>
        <v/>
      </c>
      <c r="AN49" s="50" t="str">
        <f>IF(ISERR(FIND(AN$4,NieStac!$S49))=FALSE,IF(ISERR(FIND(CONCATENATE(AN$4,"+"),NieStac!$S49))=FALSE,IF(ISERR(FIND(CONCATENATE(AN$4,"++"),NieStac!$S49))=FALSE,IF(ISERR(FIND(CONCATENATE(AN$4,"+++"),NieStac!$S49))=FALSE,"+++","++"),"+")," ")," ")</f>
        <v/>
      </c>
      <c r="AO49" s="50" t="str">
        <f>IF(ISERR(FIND(AO$4,NieStac!$S49))=FALSE,IF(ISERR(FIND(CONCATENATE(AO$4,"+"),NieStac!$S49))=FALSE,IF(ISERR(FIND(CONCATENATE(AO$4,"++"),NieStac!$S49))=FALSE,IF(ISERR(FIND(CONCATENATE(AO$4,"+++"),NieStac!$S49))=FALSE,"+++","++"),"+")," ")," ")</f>
        <v/>
      </c>
      <c r="AP49" s="50" t="str">
        <f>IF(ISERR(FIND(AP$4,NieStac!$S49))=FALSE,IF(ISERR(FIND(CONCATENATE(AP$4,"+"),NieStac!$S49))=FALSE,IF(ISERR(FIND(CONCATENATE(AP$4,"++"),NieStac!$S49))=FALSE,IF(ISERR(FIND(CONCATENATE(AP$4,"+++"),NieStac!$S49))=FALSE,"+++","++"),"+")," ")," ")</f>
        <v/>
      </c>
      <c r="AQ49" s="50" t="str">
        <f>IF(ISERR(FIND(AQ$4,NieStac!$S49))=FALSE,IF(ISERR(FIND(CONCATENATE(AQ$4,"+"),NieStac!$S49))=FALSE,IF(ISERR(FIND(CONCATENATE(AQ$4,"++"),NieStac!$S49))=FALSE,IF(ISERR(FIND(CONCATENATE(AQ$4,"+++"),NieStac!$S49))=FALSE,"+++","++"),"+")," ")," ")</f>
        <v/>
      </c>
      <c r="AR49" s="50" t="str">
        <f>IF(ISERR(FIND(AR$4,NieStac!$S49))=FALSE,IF(ISERR(FIND(CONCATENATE(AR$4,"+"),NieStac!$S49))=FALSE,IF(ISERR(FIND(CONCATENATE(AR$4,"++"),NieStac!$S49))=FALSE,IF(ISERR(FIND(CONCATENATE(AR$4,"+++"),NieStac!$S49))=FALSE,"+++","++"),"+")," ")," ")</f>
        <v/>
      </c>
      <c r="AS49" s="50" t="str">
        <f>IF(ISERR(FIND(AS$4,NieStac!$S49))=FALSE,IF(ISERR(FIND(CONCATENATE(AS$4,"+"),NieStac!$S49))=FALSE,IF(ISERR(FIND(CONCATENATE(AS$4,"++"),NieStac!$S49))=FALSE,IF(ISERR(FIND(CONCATENATE(AS$4,"+++"),NieStac!$S49))=FALSE,"+++","++"),"+")," ")," ")</f>
        <v/>
      </c>
      <c r="AT49" s="50" t="str">
        <f>IF(ISERR(FIND(AT$4,NieStac!$S49))=FALSE,IF(ISERR(FIND(CONCATENATE(AT$4,"+"),NieStac!$S49))=FALSE,IF(ISERR(FIND(CONCATENATE(AT$4,"++"),NieStac!$S49))=FALSE,IF(ISERR(FIND(CONCATENATE(AT$4,"+++"),NieStac!$S49))=FALSE,"+++","++"),"+")," ")," ")</f>
        <v/>
      </c>
      <c r="AU49" s="50" t="str">
        <f>IF(ISERR(FIND(AU$4,NieStac!$S49))=FALSE,IF(ISERR(FIND(CONCATENATE(AU$4,"+"),NieStac!$S49))=FALSE,IF(ISERR(FIND(CONCATENATE(AU$4,"++"),NieStac!$S49))=FALSE,IF(ISERR(FIND(CONCATENATE(AU$4,"+++"),NieStac!$S49))=FALSE,"+++","++"),"+")," ")," ")</f>
        <v/>
      </c>
      <c r="AV49" s="50" t="str">
        <f>IF(ISERR(FIND(AV$4,NieStac!$S49))=FALSE,IF(ISERR(FIND(CONCATENATE(AV$4,"+"),NieStac!$S49))=FALSE,IF(ISERR(FIND(CONCATENATE(AV$4,"++"),NieStac!$S49))=FALSE,IF(ISERR(FIND(CONCATENATE(AV$4,"+++"),NieStac!$S49))=FALSE,"+++","++"),"+")," ")," ")</f>
        <v/>
      </c>
      <c r="AW49" s="50" t="str">
        <f>IF(ISERR(FIND(AW$4,NieStac!$S49))=FALSE,IF(ISERR(FIND(CONCATENATE(AW$4,"+"),NieStac!$S49))=FALSE,IF(ISERR(FIND(CONCATENATE(AW$4,"++"),NieStac!$S49))=FALSE,IF(ISERR(FIND(CONCATENATE(AW$4,"+++"),NieStac!$S49))=FALSE,"+++","++"),"+")," ")," ")</f>
        <v/>
      </c>
      <c r="AX49" s="50" t="str">
        <f>IF(ISERR(FIND(AX$4,NieStac!$S49))=FALSE,IF(ISERR(FIND(CONCATENATE(AX$4,"+"),NieStac!$S49))=FALSE,IF(ISERR(FIND(CONCATENATE(AX$4,"++"),NieStac!$S49))=FALSE,IF(ISERR(FIND(CONCATENATE(AX$4,"+++"),NieStac!$S49))=FALSE,"+++","++"),"+")," ")," ")</f>
        <v/>
      </c>
      <c r="AY49" s="50" t="str">
        <f>IF(ISERR(FIND(AY$4,NieStac!$S49))=FALSE,IF(ISERR(FIND(CONCATENATE(AY$4,"+"),NieStac!$S49))=FALSE,IF(ISERR(FIND(CONCATENATE(AY$4,"++"),NieStac!$S49))=FALSE,IF(ISERR(FIND(CONCATENATE(AY$4,"+++"),NieStac!$S49))=FALSE,"+++","++"),"+")," ")," ")</f>
        <v/>
      </c>
      <c r="AZ49" s="50" t="str">
        <f>IF(ISERR(FIND(AZ$4,NieStac!$S49))=FALSE,IF(ISERR(FIND(CONCATENATE(AZ$4,"+"),NieStac!$S49))=FALSE,IF(ISERR(FIND(CONCATENATE(AZ$4,"++"),NieStac!$S49))=FALSE,IF(ISERR(FIND(CONCATENATE(AZ$4,"+++"),NieStac!$S49))=FALSE,"+++","++"),"+")," ")," ")</f>
        <v/>
      </c>
      <c r="BA49" s="50" t="str">
        <f>IF(ISERR(FIND(BA$4,NieStac!$S49))=FALSE,IF(ISERR(FIND(CONCATENATE(BA$4,"+"),NieStac!$S49))=FALSE,IF(ISERR(FIND(CONCATENATE(BA$4,"++"),NieStac!$S49))=FALSE,IF(ISERR(FIND(CONCATENATE(BA$4,"+++"),NieStac!$S49))=FALSE,"+++","++"),"+")," ")," ")</f>
        <v/>
      </c>
      <c r="BB49" s="50" t="str">
        <f>IF(ISERR(FIND(BB$4,NieStac!$S49))=FALSE,IF(ISERR(FIND(CONCATENATE(BB$4,"+"),NieStac!$S49))=FALSE,IF(ISERR(FIND(CONCATENATE(BB$4,"++"),NieStac!$S49))=FALSE,IF(ISERR(FIND(CONCATENATE(BB$4,"+++"),NieStac!$S49))=FALSE,"+++","++"),"+")," ")," ")</f>
        <v/>
      </c>
      <c r="BC49" s="50" t="str">
        <f>IF(ISERR(FIND(BC$4,NieStac!$S49))=FALSE,IF(ISERR(FIND(CONCATENATE(BC$4,"+"),NieStac!$S49))=FALSE,IF(ISERR(FIND(CONCATENATE(BC$4,"++"),NieStac!$S49))=FALSE,IF(ISERR(FIND(CONCATENATE(BC$4,"+++"),NieStac!$S49))=FALSE,"+++","++"),"+")," ")," ")</f>
        <v/>
      </c>
      <c r="BD49" s="50" t="str">
        <f>IF(ISERR(FIND(BD$4,NieStac!$S49))=FALSE,IF(ISERR(FIND(CONCATENATE(BD$4,"+"),NieStac!$S49))=FALSE,IF(ISERR(FIND(CONCATENATE(BD$4,"++"),NieStac!$S49))=FALSE,IF(ISERR(FIND(CONCATENATE(BD$4,"+++"),NieStac!$S49))=FALSE,"+++","++"),"+")," ")," ")</f>
        <v/>
      </c>
      <c r="BE49" s="50" t="str">
        <f>IF(ISERR(FIND(BE$4,NieStac!$S49))=FALSE,IF(ISERR(FIND(CONCATENATE(BE$4,"+"),NieStac!$S49))=FALSE,IF(ISERR(FIND(CONCATENATE(BE$4,"++"),NieStac!$S49))=FALSE,IF(ISERR(FIND(CONCATENATE(BE$4,"+++"),NieStac!$S49))=FALSE,"+++","++"),"+")," ")," ")</f>
        <v/>
      </c>
      <c r="BF49" s="50" t="str">
        <f>IF(ISERR(FIND(BF$4,NieStac!$S49))=FALSE,IF(ISERR(FIND(CONCATENATE(BF$4,"+"),NieStac!$S49))=FALSE,IF(ISERR(FIND(CONCATENATE(BF$4,"++"),NieStac!$S49))=FALSE,IF(ISERR(FIND(CONCATENATE(BF$4,"+++"),NieStac!$S49))=FALSE,"+++","++"),"+")," ")," ")</f>
        <v/>
      </c>
      <c r="BG49" s="50" t="str">
        <f>IF(ISERR(FIND(BG$4,NieStac!$S49))=FALSE,IF(ISERR(FIND(CONCATENATE(BG$4,"+"),NieStac!$S49))=FALSE,IF(ISERR(FIND(CONCATENATE(BG$4,"++"),NieStac!$S49))=FALSE,IF(ISERR(FIND(CONCATENATE(BG$4,"+++"),NieStac!$S49))=FALSE,"+++","++"),"+")," ")," ")</f>
        <v/>
      </c>
      <c r="BH49" s="50" t="str">
        <f>IF(ISERR(FIND(BH$4,NieStac!$S49))=FALSE,IF(ISERR(FIND(CONCATENATE(BH$4,"+"),NieStac!$S49))=FALSE,IF(ISERR(FIND(CONCATENATE(BH$4,"++"),NieStac!$S49))=FALSE,IF(ISERR(FIND(CONCATENATE(BH$4,"+++"),NieStac!$S49))=FALSE,"+++","++"),"+")," ")," ")</f>
        <v/>
      </c>
      <c r="BI49" s="50" t="str">
        <f>IF(ISERR(FIND(BI$4,NieStac!$S49))=FALSE,IF(ISERR(FIND(CONCATENATE(BI$4,"+"),NieStac!$S49))=FALSE,IF(ISERR(FIND(CONCATENATE(BI$4,"++"),NieStac!$S49))=FALSE,IF(ISERR(FIND(CONCATENATE(BI$4,"+++"),NieStac!$S49))=FALSE,"+++","++"),"+")," ")," ")</f>
        <v/>
      </c>
      <c r="BJ49" s="127" t="str">
        <f>NieStac!C49</f>
        <v>Język obcy</v>
      </c>
      <c r="BK49" s="50" t="str">
        <f>IF(ISERR(FIND(BK$4,NieStac!$T49))=FALSE,IF(ISERR(FIND(CONCATENATE(BK$4,"+"),NieStac!$T49))=FALSE,IF(ISERR(FIND(CONCATENATE(BK$4,"++"),NieStac!$T49))=FALSE,IF(ISERR(FIND(CONCATENATE(BK$4,"+++"),NieStac!$T49))=FALSE,"+++","++"),"+")," ")," ")</f>
        <v>++</v>
      </c>
      <c r="BL49" s="50" t="str">
        <f>IF(ISERR(FIND(BL$4,NieStac!$T49))=FALSE,IF(ISERR(FIND(CONCATENATE(BL$4,"+"),NieStac!$T49))=FALSE,IF(ISERR(FIND(CONCATENATE(BL$4,"++"),NieStac!$T49))=FALSE,IF(ISERR(FIND(CONCATENATE(BL$4,"+++"),NieStac!$T49))=FALSE,"+++","++"),"+")," ")," ")</f>
        <v/>
      </c>
      <c r="BM49" s="50" t="str">
        <f>IF(ISERR(FIND(BM$4,NieStac!$T49))=FALSE,IF(ISERR(FIND(CONCATENATE(BM$4,"+"),NieStac!$T49))=FALSE,IF(ISERR(FIND(CONCATENATE(BM$4,"++"),NieStac!$T49))=FALSE,IF(ISERR(FIND(CONCATENATE(BM$4,"+++"),NieStac!$T49))=FALSE,"+++","++"),"+")," ")," ")</f>
        <v/>
      </c>
      <c r="BN49" s="50" t="str">
        <f>IF(ISERR(FIND(BN$4,NieStac!$T49))=FALSE,IF(ISERR(FIND(CONCATENATE(BN$4,"+"),NieStac!$T49))=FALSE,IF(ISERR(FIND(CONCATENATE(BN$4,"++"),NieStac!$T49))=FALSE,IF(ISERR(FIND(CONCATENATE(BN$4,"+++"),NieStac!$T49))=FALSE,"+++","++"),"+")," ")," ")</f>
        <v>+</v>
      </c>
      <c r="BO49" s="50" t="str">
        <f>IF(ISERR(FIND(BO$4,NieStac!$T49))=FALSE,IF(ISERR(FIND(CONCATENATE(BO$4,"+"),NieStac!$T49))=FALSE,IF(ISERR(FIND(CONCATENATE(BO$4,"++"),NieStac!$T49))=FALSE,IF(ISERR(FIND(CONCATENATE(BO$4,"+++"),NieStac!$T49))=FALSE,"+++","++"),"+")," ")," ")</f>
        <v/>
      </c>
      <c r="BP49" s="50" t="str">
        <f>IF(ISERR(FIND(BP$4,NieStac!$T49))=FALSE,IF(ISERR(FIND(CONCATENATE(BP$4,"+"),NieStac!$T49))=FALSE,IF(ISERR(FIND(CONCATENATE(BP$4,"++"),NieStac!$T49))=FALSE,IF(ISERR(FIND(CONCATENATE(BP$4,"+++"),NieStac!$T49))=FALSE,"+++","++"),"+")," ")," ")</f>
        <v/>
      </c>
      <c r="BQ49" s="50" t="str">
        <f>IF(ISERR(FIND(BQ$4,NieStac!$T49))=FALSE,IF(ISERR(FIND(CONCATENATE(BQ$4,"+"),NieStac!$T49))=FALSE,IF(ISERR(FIND(CONCATENATE(BQ$4,"++"),NieStac!$T49))=FALSE,IF(ISERR(FIND(CONCATENATE(BQ$4,"+++"),NieStac!$T49))=FALSE,"+++","++"),"+")," ")," ")</f>
        <v/>
      </c>
    </row>
    <row r="50" spans="1:69" hidden="1">
      <c r="A50" s="104" t="e">
        <f>NieStac!#REF!</f>
        <v>#REF!</v>
      </c>
      <c r="B50" s="50" t="str">
        <f>IF(ISERR(FIND(B$4,NieStac!$R50))=FALSE,IF(ISERR(FIND(CONCATENATE(B$4,"+"),NieStac!$R50))=FALSE,IF(ISERR(FIND(CONCATENATE(B$4,"++"),NieStac!$R50))=FALSE,IF(ISERR(FIND(CONCATENATE(B$4,"+++"),NieStac!$R50))=FALSE,"+++","++"),"+")," ")," ")</f>
        <v/>
      </c>
      <c r="C50" s="50" t="str">
        <f>IF(ISERR(FIND(C$4,NieStac!$R50))=FALSE,IF(ISERR(FIND(CONCATENATE(C$4,"+"),NieStac!$R50))=FALSE,IF(ISERR(FIND(CONCATENATE(C$4,"++"),NieStac!$R50))=FALSE,IF(ISERR(FIND(CONCATENATE(C$4,"+++"),NieStac!$R50))=FALSE,"+++","++"),"+")," ")," ")</f>
        <v/>
      </c>
      <c r="D50" s="50" t="str">
        <f>IF(ISERR(FIND(D$4,NieStac!$R50))=FALSE,IF(ISERR(FIND(CONCATENATE(D$4,"+"),NieStac!$R50))=FALSE,IF(ISERR(FIND(CONCATENATE(D$4,"++"),NieStac!$R50))=FALSE,IF(ISERR(FIND(CONCATENATE(D$4,"+++"),NieStac!$R50))=FALSE,"+++","++"),"+")," ")," ")</f>
        <v/>
      </c>
      <c r="E50" s="50" t="str">
        <f>IF(ISERR(FIND(E$4,NieStac!$R50))=FALSE,IF(ISERR(FIND(CONCATENATE(E$4,"+"),NieStac!$R50))=FALSE,IF(ISERR(FIND(CONCATENATE(E$4,"++"),NieStac!$R50))=FALSE,IF(ISERR(FIND(CONCATENATE(E$4,"+++"),NieStac!$R50))=FALSE,"+++","++"),"+")," ")," ")</f>
        <v/>
      </c>
      <c r="F50" s="50" t="str">
        <f>IF(ISERR(FIND(F$4,NieStac!$R50))=FALSE,IF(ISERR(FIND(CONCATENATE(F$4,"+"),NieStac!$R50))=FALSE,IF(ISERR(FIND(CONCATENATE(F$4,"++"),NieStac!$R50))=FALSE,IF(ISERR(FIND(CONCATENATE(F$4,"+++"),NieStac!$R50))=FALSE,"+++","++"),"+")," ")," ")</f>
        <v/>
      </c>
      <c r="G50" s="50" t="str">
        <f>IF(ISERR(FIND(G$4,NieStac!$R50))=FALSE,IF(ISERR(FIND(CONCATENATE(G$4,"+"),NieStac!$R50))=FALSE,IF(ISERR(FIND(CONCATENATE(G$4,"++"),NieStac!$R50))=FALSE,IF(ISERR(FIND(CONCATENATE(G$4,"+++"),NieStac!$R50))=FALSE,"+++","++"),"+")," ")," ")</f>
        <v/>
      </c>
      <c r="H50" s="50" t="str">
        <f>IF(ISERR(FIND(H$4,NieStac!$R50))=FALSE,IF(ISERR(FIND(CONCATENATE(H$4,"+"),NieStac!$R50))=FALSE,IF(ISERR(FIND(CONCATENATE(H$4,"++"),NieStac!$R50))=FALSE,IF(ISERR(FIND(CONCATENATE(H$4,"+++"),NieStac!$R50))=FALSE,"+++","++"),"+")," ")," ")</f>
        <v/>
      </c>
      <c r="I50" s="50" t="str">
        <f>IF(ISERR(FIND(I$4,NieStac!$R50))=FALSE,IF(ISERR(FIND(CONCATENATE(I$4,"+"),NieStac!$R50))=FALSE,IF(ISERR(FIND(CONCATENATE(I$4,"++"),NieStac!$R50))=FALSE,IF(ISERR(FIND(CONCATENATE(I$4,"+++"),NieStac!$R50))=FALSE,"+++","++"),"+")," ")," ")</f>
        <v/>
      </c>
      <c r="J50" s="50" t="str">
        <f>IF(ISERR(FIND(J$4,NieStac!$R50))=FALSE,IF(ISERR(FIND(CONCATENATE(J$4,"+"),NieStac!$R50))=FALSE,IF(ISERR(FIND(CONCATENATE(J$4,"++"),NieStac!$R50))=FALSE,IF(ISERR(FIND(CONCATENATE(J$4,"+++"),NieStac!$R50))=FALSE,"+++","++"),"+")," ")," ")</f>
        <v/>
      </c>
      <c r="K50" s="50" t="str">
        <f>IF(ISERR(FIND(K$4,NieStac!$R50))=FALSE,IF(ISERR(FIND(CONCATENATE(K$4,"+"),NieStac!$R50))=FALSE,IF(ISERR(FIND(CONCATENATE(K$4,"++"),NieStac!$R50))=FALSE,IF(ISERR(FIND(CONCATENATE(K$4,"+++"),NieStac!$R50))=FALSE,"+++","++"),"+")," ")," ")</f>
        <v/>
      </c>
      <c r="L50" s="50" t="str">
        <f>IF(ISERR(FIND(L$4,NieStac!$R50))=FALSE,IF(ISERR(FIND(CONCATENATE(L$4,"+"),NieStac!$R50))=FALSE,IF(ISERR(FIND(CONCATENATE(L$4,"++"),NieStac!$R50))=FALSE,IF(ISERR(FIND(CONCATENATE(L$4,"+++"),NieStac!$R50))=FALSE,"+++","++"),"+")," ")," ")</f>
        <v/>
      </c>
      <c r="M50" s="50" t="str">
        <f>IF(ISERR(FIND(M$4,NieStac!$R50))=FALSE,IF(ISERR(FIND(CONCATENATE(M$4,"+"),NieStac!$R50))=FALSE,IF(ISERR(FIND(CONCATENATE(M$4,"++"),NieStac!$R50))=FALSE,IF(ISERR(FIND(CONCATENATE(M$4,"+++"),NieStac!$R50))=FALSE,"+++","++"),"+")," ")," ")</f>
        <v/>
      </c>
      <c r="N50" s="50" t="str">
        <f>IF(ISERR(FIND(N$4,NieStac!$R50))=FALSE,IF(ISERR(FIND(CONCATENATE(N$4,"+"),NieStac!$R50))=FALSE,IF(ISERR(FIND(CONCATENATE(N$4,"++"),NieStac!$R50))=FALSE,IF(ISERR(FIND(CONCATENATE(N$4,"+++"),NieStac!$R50))=FALSE,"+++","++"),"+")," ")," ")</f>
        <v/>
      </c>
      <c r="O50" s="50" t="str">
        <f>IF(ISERR(FIND(O$4,NieStac!$R50))=FALSE,IF(ISERR(FIND(CONCATENATE(O$4,"+"),NieStac!$R50))=FALSE,IF(ISERR(FIND(CONCATENATE(O$4,"++"),NieStac!$R50))=FALSE,IF(ISERR(FIND(CONCATENATE(O$4,"+++"),NieStac!$R50))=FALSE,"+++","++"),"+")," ")," ")</f>
        <v/>
      </c>
      <c r="P50" s="50" t="str">
        <f>IF(ISERR(FIND(P$4,NieStac!$R50))=FALSE,IF(ISERR(FIND(CONCATENATE(P$4,"+"),NieStac!$R50))=FALSE,IF(ISERR(FIND(CONCATENATE(P$4,"++"),NieStac!$R50))=FALSE,IF(ISERR(FIND(CONCATENATE(P$4,"+++"),NieStac!$R50))=FALSE,"+++","++"),"+")," ")," ")</f>
        <v/>
      </c>
      <c r="Q50" s="50" t="str">
        <f>IF(ISERR(FIND(Q$4,NieStac!$R50))=FALSE,IF(ISERR(FIND(CONCATENATE(Q$4,"+"),NieStac!$R50))=FALSE,IF(ISERR(FIND(CONCATENATE(Q$4,"++"),NieStac!$R50))=FALSE,IF(ISERR(FIND(CONCATENATE(Q$4,"+++"),NieStac!$R50))=FALSE,"+++","++"),"+")," ")," ")</f>
        <v/>
      </c>
      <c r="R50" s="50" t="str">
        <f>IF(ISERR(FIND(R$4,NieStac!$R50))=FALSE,IF(ISERR(FIND(CONCATENATE(R$4,"+"),NieStac!$R50))=FALSE,IF(ISERR(FIND(CONCATENATE(R$4,"++"),NieStac!$R50))=FALSE,IF(ISERR(FIND(CONCATENATE(R$4,"+++"),NieStac!$R50))=FALSE,"+++","++"),"+")," ")," ")</f>
        <v/>
      </c>
      <c r="S50" s="50" t="str">
        <f>IF(ISERR(FIND(S$4,NieStac!$R50))=FALSE,IF(ISERR(FIND(CONCATENATE(S$4,"+"),NieStac!$R50))=FALSE,IF(ISERR(FIND(CONCATENATE(S$4,"++"),NieStac!$R50))=FALSE,IF(ISERR(FIND(CONCATENATE(S$4,"+++"),NieStac!$R50))=FALSE,"+++","++"),"+")," ")," ")</f>
        <v/>
      </c>
      <c r="T50" s="50" t="str">
        <f>IF(ISERR(FIND(T$4,NieStac!$R50))=FALSE,IF(ISERR(FIND(CONCATENATE(T$4,"+"),NieStac!$R50))=FALSE,IF(ISERR(FIND(CONCATENATE(T$4,"++"),NieStac!$R50))=FALSE,IF(ISERR(FIND(CONCATENATE(T$4,"+++"),NieStac!$R50))=FALSE,"+++","++"),"+")," ")," ")</f>
        <v/>
      </c>
      <c r="U50" s="50" t="str">
        <f>IF(ISERR(FIND(U$4,NieStac!$R50))=FALSE,IF(ISERR(FIND(CONCATENATE(U$4,"+"),NieStac!$R50))=FALSE,IF(ISERR(FIND(CONCATENATE(U$4,"++"),NieStac!$R50))=FALSE,IF(ISERR(FIND(CONCATENATE(U$4,"+++"),NieStac!$R50))=FALSE,"+++","++"),"+")," ")," ")</f>
        <v/>
      </c>
      <c r="V50" s="50" t="str">
        <f>IF(ISERR(FIND(V$4,NieStac!$R50))=FALSE,IF(ISERR(FIND(CONCATENATE(V$4,"+"),NieStac!$R50))=FALSE,IF(ISERR(FIND(CONCATENATE(V$4,"++"),NieStac!$R50))=FALSE,IF(ISERR(FIND(CONCATENATE(V$4,"+++"),NieStac!$R50))=FALSE,"+++","++"),"+")," ")," ")</f>
        <v/>
      </c>
      <c r="W50" s="50" t="str">
        <f>IF(ISERR(FIND(W$4,NieStac!$R50))=FALSE,IF(ISERR(FIND(CONCATENATE(W$4,"+"),NieStac!$R50))=FALSE,IF(ISERR(FIND(CONCATENATE(W$4,"++"),NieStac!$R50))=FALSE,IF(ISERR(FIND(CONCATENATE(W$4,"+++"),NieStac!$R50))=FALSE,"+++","++"),"+")," ")," ")</f>
        <v/>
      </c>
      <c r="X50" s="50" t="str">
        <f>IF(ISERR(FIND(X$4,NieStac!$R50))=FALSE,IF(ISERR(FIND(CONCATENATE(X$4,"+"),NieStac!$R50))=FALSE,IF(ISERR(FIND(CONCATENATE(X$4,"++"),NieStac!$R50))=FALSE,IF(ISERR(FIND(CONCATENATE(X$4,"+++"),NieStac!$R50))=FALSE,"+++","++"),"+")," ")," ")</f>
        <v/>
      </c>
      <c r="Y50" s="50" t="str">
        <f>IF(ISERR(FIND(Y$4,NieStac!$R50))=FALSE,IF(ISERR(FIND(CONCATENATE(Y$4,"+"),NieStac!$R50))=FALSE,IF(ISERR(FIND(CONCATENATE(Y$4,"++"),NieStac!$R50))=FALSE,IF(ISERR(FIND(CONCATENATE(Y$4,"+++"),NieStac!$R50))=FALSE,"+++","++"),"+")," ")," ")</f>
        <v/>
      </c>
      <c r="Z50" s="50" t="str">
        <f>IF(ISERR(FIND(Z$4,NieStac!$R50))=FALSE,IF(ISERR(FIND(CONCATENATE(Z$4,"+"),NieStac!$R50))=FALSE,IF(ISERR(FIND(CONCATENATE(Z$4,"++"),NieStac!$R50))=FALSE,IF(ISERR(FIND(CONCATENATE(Z$4,"+++"),NieStac!$R50))=FALSE,"+++","++"),"+")," ")," ")</f>
        <v/>
      </c>
      <c r="AA50" s="50" t="str">
        <f>IF(ISERR(FIND(AA$4,NieStac!$R50))=FALSE,IF(ISERR(FIND(CONCATENATE(AA$4,"+"),NieStac!$R50))=FALSE,IF(ISERR(FIND(CONCATENATE(AA$4,"++"),NieStac!$R50))=FALSE,IF(ISERR(FIND(CONCATENATE(AA$4,"+++"),NieStac!$R50))=FALSE,"+++","++"),"+")," ")," ")</f>
        <v/>
      </c>
      <c r="AB50" s="50" t="str">
        <f>IF(ISERR(FIND(AB$4,NieStac!$R50))=FALSE,IF(ISERR(FIND(CONCATENATE(AB$4,"+"),NieStac!$R50))=FALSE,IF(ISERR(FIND(CONCATENATE(AB$4,"++"),NieStac!$R50))=FALSE,IF(ISERR(FIND(CONCATENATE(AB$4,"+++"),NieStac!$R50))=FALSE,"+++","++"),"+")," ")," ")</f>
        <v/>
      </c>
      <c r="AC50" s="50" t="str">
        <f>IF(ISERR(FIND(AC$4,NieStac!$R50))=FALSE,IF(ISERR(FIND(CONCATENATE(AC$4,"+"),NieStac!$R50))=FALSE,IF(ISERR(FIND(CONCATENATE(AC$4,"++"),NieStac!$R50))=FALSE,IF(ISERR(FIND(CONCATENATE(AC$4,"+++"),NieStac!$R50))=FALSE,"+++","++"),"+")," ")," ")</f>
        <v/>
      </c>
      <c r="AD50" s="127">
        <f>NieStac!C50</f>
        <v>0</v>
      </c>
      <c r="AE50" s="50" t="str">
        <f>IF(ISERR(FIND(AE$4,NieStac!$S50))=FALSE,IF(ISERR(FIND(CONCATENATE(AE$4,"+"),NieStac!$S50))=FALSE,IF(ISERR(FIND(CONCATENATE(AE$4,"++"),NieStac!$S50))=FALSE,IF(ISERR(FIND(CONCATENATE(AE$4,"+++"),NieStac!$S50))=FALSE,"+++","++"),"+"),"+")," ")</f>
        <v/>
      </c>
      <c r="AF50" s="50" t="str">
        <f>IF(ISERR(FIND(AF$4,NieStac!$S50))=FALSE,IF(ISERR(FIND(CONCATENATE(AF$4,"+"),NieStac!$S50))=FALSE,IF(ISERR(FIND(CONCATENATE(AF$4,"++"),NieStac!$S50))=FALSE,IF(ISERR(FIND(CONCATENATE(AF$4,"+++"),NieStac!$S50))=FALSE,"+++","++"),"+"),"+")," ")</f>
        <v/>
      </c>
      <c r="AG50" s="50" t="str">
        <f>IF(ISERR(FIND(AG$4,NieStac!$S50))=FALSE,IF(ISERR(FIND(CONCATENATE(AG$4,"+"),NieStac!$S50))=FALSE,IF(ISERR(FIND(CONCATENATE(AG$4,"++"),NieStac!$S50))=FALSE,IF(ISERR(FIND(CONCATENATE(AG$4,"+++"),NieStac!$S50))=FALSE,"+++","++"),"+"),"+")," ")</f>
        <v/>
      </c>
      <c r="AH50" s="50" t="str">
        <f>IF(ISERR(FIND(AH$4,NieStac!$S50))=FALSE,IF(ISERR(FIND(CONCATENATE(AH$4,"+"),NieStac!$S50))=FALSE,IF(ISERR(FIND(CONCATENATE(AH$4,"++"),NieStac!$S50))=FALSE,IF(ISERR(FIND(CONCATENATE(AH$4,"+++"),NieStac!$S50))=FALSE,"+++","++"),"+"),"+")," ")</f>
        <v/>
      </c>
      <c r="AI50" s="50" t="str">
        <f>IF(ISERR(FIND(AI$4,NieStac!$S50))=FALSE,IF(ISERR(FIND(CONCATENATE(AI$4,"+"),NieStac!$S50))=FALSE,IF(ISERR(FIND(CONCATENATE(AI$4,"++"),NieStac!$S50))=FALSE,IF(ISERR(FIND(CONCATENATE(AI$4,"+++"),NieStac!$S50))=FALSE,"+++","++"),"+"),"+")," ")</f>
        <v/>
      </c>
      <c r="AJ50" s="50" t="str">
        <f>IF(ISERR(FIND(AJ$4,NieStac!$S50))=FALSE,IF(ISERR(FIND(CONCATENATE(AJ$4,"+"),NieStac!$S50))=FALSE,IF(ISERR(FIND(CONCATENATE(AJ$4,"++"),NieStac!$S50))=FALSE,IF(ISERR(FIND(CONCATENATE(AJ$4,"+++"),NieStac!$S50))=FALSE,"+++","++"),"+"),"+")," ")</f>
        <v/>
      </c>
      <c r="AK50" s="50" t="str">
        <f>IF(ISERR(FIND(AK$4,NieStac!$S50))=FALSE,IF(ISERR(FIND(CONCATENATE(AK$4,"+"),NieStac!$S50))=FALSE,IF(ISERR(FIND(CONCATENATE(AK$4,"++"),NieStac!$S50))=FALSE,IF(ISERR(FIND(CONCATENATE(AK$4,"+++"),NieStac!$S50))=FALSE,"+++","++"),"+"),"+")," ")</f>
        <v/>
      </c>
      <c r="AL50" s="50" t="str">
        <f>IF(ISERR(FIND(AL$4,NieStac!$S50))=FALSE,IF(ISERR(FIND(CONCATENATE(AL$4,"+"),NieStac!$S50))=FALSE,IF(ISERR(FIND(CONCATENATE(AL$4,"++"),NieStac!$S50))=FALSE,IF(ISERR(FIND(CONCATENATE(AL$4,"+++"),NieStac!$S50))=FALSE,"+++","++"),"+"),"+")," ")</f>
        <v/>
      </c>
      <c r="AM50" s="50" t="str">
        <f>IF(ISERR(FIND(AM$4,NieStac!$S50))=FALSE,IF(ISERR(FIND(CONCATENATE(AM$4,"+"),NieStac!$S50))=FALSE,IF(ISERR(FIND(CONCATENATE(AM$4,"++"),NieStac!$S50))=FALSE,IF(ISERR(FIND(CONCATENATE(AM$4,"+++"),NieStac!$S50))=FALSE,"+++","++"),"+"),"+")," ")</f>
        <v/>
      </c>
      <c r="AN50" s="50" t="str">
        <f>IF(ISERR(FIND(AN$4,NieStac!$S50))=FALSE,IF(ISERR(FIND(CONCATENATE(AN$4,"+"),NieStac!$S50))=FALSE,IF(ISERR(FIND(CONCATENATE(AN$4,"++"),NieStac!$S50))=FALSE,IF(ISERR(FIND(CONCATENATE(AN$4,"+++"),NieStac!$S50))=FALSE,"+++","++"),"+"),"+")," ")</f>
        <v/>
      </c>
      <c r="AO50" s="50" t="str">
        <f>IF(ISERR(FIND(AO$4,NieStac!$S50))=FALSE,IF(ISERR(FIND(CONCATENATE(AO$4,"+"),NieStac!$S50))=FALSE,IF(ISERR(FIND(CONCATENATE(AO$4,"++"),NieStac!$S50))=FALSE,IF(ISERR(FIND(CONCATENATE(AO$4,"+++"),NieStac!$S50))=FALSE,"+++","++"),"+"),"+")," ")</f>
        <v/>
      </c>
      <c r="AP50" s="50" t="str">
        <f>IF(ISERR(FIND(AP$4,NieStac!$S50))=FALSE,IF(ISERR(FIND(CONCATENATE(AP$4,"+"),NieStac!$S50))=FALSE,IF(ISERR(FIND(CONCATENATE(AP$4,"++"),NieStac!$S50))=FALSE,IF(ISERR(FIND(CONCATENATE(AP$4,"+++"),NieStac!$S50))=FALSE,"+++","++"),"+"),"+")," ")</f>
        <v/>
      </c>
      <c r="AQ50" s="50" t="str">
        <f>IF(ISERR(FIND(AQ$4,NieStac!$S50))=FALSE,IF(ISERR(FIND(CONCATENATE(AQ$4,"+"),NieStac!$S50))=FALSE,IF(ISERR(FIND(CONCATENATE(AQ$4,"++"),NieStac!$S50))=FALSE,IF(ISERR(FIND(CONCATENATE(AQ$4,"+++"),NieStac!$S50))=FALSE,"+++","++"),"+"),"+")," ")</f>
        <v/>
      </c>
      <c r="AR50" s="50" t="str">
        <f>IF(ISERR(FIND(AR$4,NieStac!$S50))=FALSE,IF(ISERR(FIND(CONCATENATE(AR$4,"+"),NieStac!$S50))=FALSE,IF(ISERR(FIND(CONCATENATE(AR$4,"++"),NieStac!$S50))=FALSE,IF(ISERR(FIND(CONCATENATE(AR$4,"+++"),NieStac!$S50))=FALSE,"+++","++"),"+"),"+")," ")</f>
        <v/>
      </c>
      <c r="AS50" s="50" t="str">
        <f>IF(ISERR(FIND(AS$4,NieStac!$S50))=FALSE,IF(ISERR(FIND(CONCATENATE(AS$4,"+"),NieStac!$S50))=FALSE,IF(ISERR(FIND(CONCATENATE(AS$4,"++"),NieStac!$S50))=FALSE,IF(ISERR(FIND(CONCATENATE(AS$4,"+++"),NieStac!$S50))=FALSE,"+++","++"),"+"),"+")," ")</f>
        <v/>
      </c>
      <c r="AT50" s="50" t="str">
        <f>IF(ISERR(FIND(AT$4,NieStac!$S50))=FALSE,IF(ISERR(FIND(CONCATENATE(AT$4,"+"),NieStac!$S50))=FALSE,IF(ISERR(FIND(CONCATENATE(AT$4,"++"),NieStac!$S50))=FALSE,IF(ISERR(FIND(CONCATENATE(AT$4,"+++"),NieStac!$S50))=FALSE,"+++","++"),"+"),"+")," ")</f>
        <v/>
      </c>
      <c r="AU50" s="50" t="str">
        <f>IF(ISERR(FIND(AU$4,NieStac!$S50))=FALSE,IF(ISERR(FIND(CONCATENATE(AU$4,"+"),NieStac!$S50))=FALSE,IF(ISERR(FIND(CONCATENATE(AU$4,"++"),NieStac!$S50))=FALSE,IF(ISERR(FIND(CONCATENATE(AU$4,"+++"),NieStac!$S50))=FALSE,"+++","++"),"+"),"+")," ")</f>
        <v/>
      </c>
      <c r="AV50" s="50" t="str">
        <f>IF(ISERR(FIND(AV$4,NieStac!$S50))=FALSE,IF(ISERR(FIND(CONCATENATE(AV$4,"+"),NieStac!$S50))=FALSE,IF(ISERR(FIND(CONCATENATE(AV$4,"++"),NieStac!$S50))=FALSE,IF(ISERR(FIND(CONCATENATE(AV$4,"+++"),NieStac!$S50))=FALSE,"+++","++"),"+"),"+")," ")</f>
        <v/>
      </c>
      <c r="AW50" s="50" t="str">
        <f>IF(ISERR(FIND(AW$4,NieStac!$S50))=FALSE,IF(ISERR(FIND(CONCATENATE(AW$4,"+"),NieStac!$S50))=FALSE,IF(ISERR(FIND(CONCATENATE(AW$4,"++"),NieStac!$S50))=FALSE,IF(ISERR(FIND(CONCATENATE(AW$4,"+++"),NieStac!$S50))=FALSE,"+++","++"),"+"),"+")," ")</f>
        <v/>
      </c>
      <c r="AX50" s="50" t="str">
        <f>IF(ISERR(FIND(AX$4,NieStac!$S50))=FALSE,IF(ISERR(FIND(CONCATENATE(AX$4,"+"),NieStac!$S50))=FALSE,IF(ISERR(FIND(CONCATENATE(AX$4,"++"),NieStac!$S50))=FALSE,IF(ISERR(FIND(CONCATENATE(AX$4,"+++"),NieStac!$S50))=FALSE,"+++","++"),"+"),"+")," ")</f>
        <v/>
      </c>
      <c r="AY50" s="50" t="str">
        <f>IF(ISERR(FIND(AY$4,NieStac!$S50))=FALSE,IF(ISERR(FIND(CONCATENATE(AY$4,"+"),NieStac!$S50))=FALSE,IF(ISERR(FIND(CONCATENATE(AY$4,"++"),NieStac!$S50))=FALSE,IF(ISERR(FIND(CONCATENATE(AY$4,"+++"),NieStac!$S50))=FALSE,"+++","++"),"+"),"+")," ")</f>
        <v/>
      </c>
      <c r="AZ50" s="50" t="str">
        <f>IF(ISERR(FIND(AZ$4,NieStac!$S50))=FALSE,IF(ISERR(FIND(CONCATENATE(AZ$4,"+"),NieStac!$S50))=FALSE,IF(ISERR(FIND(CONCATENATE(AZ$4,"++"),NieStac!$S50))=FALSE,IF(ISERR(FIND(CONCATENATE(AZ$4,"+++"),NieStac!$S50))=FALSE,"+++","++"),"+"),"+")," ")</f>
        <v/>
      </c>
      <c r="BA50" s="50" t="str">
        <f>IF(ISERR(FIND(BA$4,NieStac!$S50))=FALSE,IF(ISERR(FIND(CONCATENATE(BA$4,"+"),NieStac!$S50))=FALSE,IF(ISERR(FIND(CONCATENATE(BA$4,"++"),NieStac!$S50))=FALSE,IF(ISERR(FIND(CONCATENATE(BA$4,"+++"),NieStac!$S50))=FALSE,"+++","++"),"+"),"+")," ")</f>
        <v/>
      </c>
      <c r="BB50" s="50" t="str">
        <f>IF(ISERR(FIND(BB$4,NieStac!$S50))=FALSE,IF(ISERR(FIND(CONCATENATE(BB$4,"+"),NieStac!$S50))=FALSE,IF(ISERR(FIND(CONCATENATE(BB$4,"++"),NieStac!$S50))=FALSE,IF(ISERR(FIND(CONCATENATE(BB$4,"+++"),NieStac!$S50))=FALSE,"+++","++"),"+"),"+")," ")</f>
        <v/>
      </c>
      <c r="BC50" s="50" t="str">
        <f>IF(ISERR(FIND(BC$4,NieStac!$S50))=FALSE,IF(ISERR(FIND(CONCATENATE(BC$4,"+"),NieStac!$S50))=FALSE,IF(ISERR(FIND(CONCATENATE(BC$4,"++"),NieStac!$S50))=FALSE,IF(ISERR(FIND(CONCATENATE(BC$4,"+++"),NieStac!$S50))=FALSE,"+++","++"),"+"),"+")," ")</f>
        <v/>
      </c>
      <c r="BD50" s="50" t="str">
        <f>IF(ISERR(FIND(BD$4,NieStac!$S50))=FALSE,IF(ISERR(FIND(CONCATENATE(BD$4,"+"),NieStac!$S50))=FALSE,IF(ISERR(FIND(CONCATENATE(BD$4,"++"),NieStac!$S50))=FALSE,IF(ISERR(FIND(CONCATENATE(BD$4,"+++"),NieStac!$S50))=FALSE,"+++","++"),"+"),"+")," ")</f>
        <v/>
      </c>
      <c r="BE50" s="50" t="str">
        <f>IF(ISERR(FIND(BE$4,NieStac!$S50))=FALSE,IF(ISERR(FIND(CONCATENATE(BE$4,"+"),NieStac!$S50))=FALSE,IF(ISERR(FIND(CONCATENATE(BE$4,"++"),NieStac!$S50))=FALSE,IF(ISERR(FIND(CONCATENATE(BE$4,"+++"),NieStac!$S50))=FALSE,"+++","++"),"+"),"+")," ")</f>
        <v/>
      </c>
      <c r="BF50" s="50" t="str">
        <f>IF(ISERR(FIND(BF$4,NieStac!$S50))=FALSE,IF(ISERR(FIND(CONCATENATE(BF$4,"+"),NieStac!$S50))=FALSE,IF(ISERR(FIND(CONCATENATE(BF$4,"++"),NieStac!$S50))=FALSE,IF(ISERR(FIND(CONCATENATE(BF$4,"+++"),NieStac!$S50))=FALSE,"+++","++"),"+"),"+")," ")</f>
        <v/>
      </c>
      <c r="BG50" s="50" t="str">
        <f>IF(ISERR(FIND(BG$4,NieStac!$S50))=FALSE,IF(ISERR(FIND(CONCATENATE(BG$4,"+"),NieStac!$S50))=FALSE,IF(ISERR(FIND(CONCATENATE(BG$4,"++"),NieStac!$S50))=FALSE,IF(ISERR(FIND(CONCATENATE(BG$4,"+++"),NieStac!$S50))=FALSE,"+++","++"),"+"),"+")," ")</f>
        <v/>
      </c>
      <c r="BH50" s="50" t="str">
        <f>IF(ISERR(FIND(BH$4,NieStac!$S50))=FALSE,IF(ISERR(FIND(CONCATENATE(BH$4,"+"),NieStac!$S50))=FALSE,IF(ISERR(FIND(CONCATENATE(BH$4,"++"),NieStac!$S50))=FALSE,IF(ISERR(FIND(CONCATENATE(BH$4,"+++"),NieStac!$S50))=FALSE,"+++","++"),"+"),"+")," ")</f>
        <v/>
      </c>
      <c r="BI50" s="50" t="str">
        <f>IF(ISERR(FIND(BI$4,NieStac!$S50))=FALSE,IF(ISERR(FIND(CONCATENATE(BI$4,"+"),NieStac!$S50))=FALSE,IF(ISERR(FIND(CONCATENATE(BI$4,"++"),NieStac!$S50))=FALSE,IF(ISERR(FIND(CONCATENATE(BI$4,"+++"),NieStac!$S50))=FALSE,"+++","++"),"+"),"+")," ")</f>
        <v/>
      </c>
      <c r="BJ50" s="127" t="e">
        <f>NieStac!#REF!</f>
        <v>#REF!</v>
      </c>
      <c r="BK50" s="50" t="str">
        <f>IF(ISERR(FIND(BK$4,NieStac!#REF!))=FALSE,IF(ISERR(FIND(CONCATENATE(BK$4,"+"),NieStac!#REF!))=FALSE,IF(ISERR(FIND(CONCATENATE(BK$4,"++"),NieStac!#REF!))=FALSE,IF(ISERR(FIND(CONCATENATE(BK$4,"+++"),NieStac!#REF!))=FALSE,"+++","++"),"+"),"-"),"-")</f>
        <v>-</v>
      </c>
      <c r="BL50" s="50" t="str">
        <f>IF(ISERR(FIND(BL$4,NieStac!#REF!))=FALSE,IF(ISERR(FIND(CONCATENATE(BL$4,"+"),NieStac!#REF!))=FALSE,IF(ISERR(FIND(CONCATENATE(BL$4,"++"),NieStac!#REF!))=FALSE,IF(ISERR(FIND(CONCATENATE(BL$4,"+++"),NieStac!#REF!))=FALSE,"+++","++"),"+"),"-"),"-")</f>
        <v>-</v>
      </c>
      <c r="BM50" s="50" t="str">
        <f>IF(ISERR(FIND(BM$4,NieStac!#REF!))=FALSE,IF(ISERR(FIND(CONCATENATE(BM$4,"+"),NieStac!#REF!))=FALSE,IF(ISERR(FIND(CONCATENATE(BM$4,"++"),NieStac!#REF!))=FALSE,IF(ISERR(FIND(CONCATENATE(BM$4,"+++"),NieStac!#REF!))=FALSE,"+++","++"),"+"),"-"),"-")</f>
        <v>-</v>
      </c>
      <c r="BN50" s="50" t="str">
        <f>IF(ISERR(FIND(BN$4,NieStac!#REF!))=FALSE,IF(ISERR(FIND(CONCATENATE(BN$4,"+"),NieStac!#REF!))=FALSE,IF(ISERR(FIND(CONCATENATE(BN$4,"++"),NieStac!#REF!))=FALSE,IF(ISERR(FIND(CONCATENATE(BN$4,"+++"),NieStac!#REF!))=FALSE,"+++","++"),"+"),"-"),"-")</f>
        <v>-</v>
      </c>
      <c r="BO50" s="50" t="str">
        <f>IF(ISERR(FIND(BO$4,NieStac!#REF!))=FALSE,IF(ISERR(FIND(CONCATENATE(BO$4,"+"),NieStac!#REF!))=FALSE,IF(ISERR(FIND(CONCATENATE(BO$4,"++"),NieStac!#REF!))=FALSE,IF(ISERR(FIND(CONCATENATE(BO$4,"+++"),NieStac!#REF!))=FALSE,"+++","++"),"+"),"-"),"-")</f>
        <v>-</v>
      </c>
      <c r="BP50" s="50" t="str">
        <f>IF(ISERR(FIND(BP$4,NieStac!#REF!))=FALSE,IF(ISERR(FIND(CONCATENATE(BP$4,"+"),NieStac!#REF!))=FALSE,IF(ISERR(FIND(CONCATENATE(BP$4,"++"),NieStac!#REF!))=FALSE,IF(ISERR(FIND(CONCATENATE(BP$4,"+++"),NieStac!#REF!))=FALSE,"+++","++"),"+"),"-"),"-")</f>
        <v>-</v>
      </c>
      <c r="BQ50" s="50" t="str">
        <f>IF(ISERR(FIND(BQ$4,NieStac!#REF!))=FALSE,IF(ISERR(FIND(CONCATENATE(BQ$4,"+"),NieStac!#REF!))=FALSE,IF(ISERR(FIND(CONCATENATE(BQ$4,"++"),NieStac!#REF!))=FALSE,IF(ISERR(FIND(CONCATENATE(BQ$4,"+++"),NieStac!#REF!))=FALSE,"+++","++"),"+"),"-"),"-")</f>
        <v>-</v>
      </c>
    </row>
    <row r="51" spans="1:69" hidden="1">
      <c r="A51" s="104">
        <f>NieStac!C50</f>
        <v>0</v>
      </c>
      <c r="B51" s="50" t="str">
        <f>IF(ISERR(FIND(B$4,NieStac!$R51))=FALSE,IF(ISERR(FIND(CONCATENATE(B$4,"+"),NieStac!$R51))=FALSE,IF(ISERR(FIND(CONCATENATE(B$4,"++"),NieStac!$R51))=FALSE,IF(ISERR(FIND(CONCATENATE(B$4,"+++"),NieStac!$R51))=FALSE,"+++","++"),"+")," ")," ")</f>
        <v/>
      </c>
      <c r="C51" s="50" t="str">
        <f>IF(ISERR(FIND(C$4,NieStac!$R51))=FALSE,IF(ISERR(FIND(CONCATENATE(C$4,"+"),NieStac!$R51))=FALSE,IF(ISERR(FIND(CONCATENATE(C$4,"++"),NieStac!$R51))=FALSE,IF(ISERR(FIND(CONCATENATE(C$4,"+++"),NieStac!$R51))=FALSE,"+++","++"),"+")," ")," ")</f>
        <v/>
      </c>
      <c r="D51" s="50" t="str">
        <f>IF(ISERR(FIND(D$4,NieStac!$R51))=FALSE,IF(ISERR(FIND(CONCATENATE(D$4,"+"),NieStac!$R51))=FALSE,IF(ISERR(FIND(CONCATENATE(D$4,"++"),NieStac!$R51))=FALSE,IF(ISERR(FIND(CONCATENATE(D$4,"+++"),NieStac!$R51))=FALSE,"+++","++"),"+")," ")," ")</f>
        <v/>
      </c>
      <c r="E51" s="50" t="str">
        <f>IF(ISERR(FIND(E$4,NieStac!$R51))=FALSE,IF(ISERR(FIND(CONCATENATE(E$4,"+"),NieStac!$R51))=FALSE,IF(ISERR(FIND(CONCATENATE(E$4,"++"),NieStac!$R51))=FALSE,IF(ISERR(FIND(CONCATENATE(E$4,"+++"),NieStac!$R51))=FALSE,"+++","++"),"+")," ")," ")</f>
        <v/>
      </c>
      <c r="F51" s="50" t="str">
        <f>IF(ISERR(FIND(F$4,NieStac!$R51))=FALSE,IF(ISERR(FIND(CONCATENATE(F$4,"+"),NieStac!$R51))=FALSE,IF(ISERR(FIND(CONCATENATE(F$4,"++"),NieStac!$R51))=FALSE,IF(ISERR(FIND(CONCATENATE(F$4,"+++"),NieStac!$R51))=FALSE,"+++","++"),"+")," ")," ")</f>
        <v/>
      </c>
      <c r="G51" s="50" t="str">
        <f>IF(ISERR(FIND(G$4,NieStac!$R51))=FALSE,IF(ISERR(FIND(CONCATENATE(G$4,"+"),NieStac!$R51))=FALSE,IF(ISERR(FIND(CONCATENATE(G$4,"++"),NieStac!$R51))=FALSE,IF(ISERR(FIND(CONCATENATE(G$4,"+++"),NieStac!$R51))=FALSE,"+++","++"),"+")," ")," ")</f>
        <v/>
      </c>
      <c r="H51" s="50" t="str">
        <f>IF(ISERR(FIND(H$4,NieStac!$R51))=FALSE,IF(ISERR(FIND(CONCATENATE(H$4,"+"),NieStac!$R51))=FALSE,IF(ISERR(FIND(CONCATENATE(H$4,"++"),NieStac!$R51))=FALSE,IF(ISERR(FIND(CONCATENATE(H$4,"+++"),NieStac!$R51))=FALSE,"+++","++"),"+")," ")," ")</f>
        <v/>
      </c>
      <c r="I51" s="50" t="str">
        <f>IF(ISERR(FIND(I$4,NieStac!$R51))=FALSE,IF(ISERR(FIND(CONCATENATE(I$4,"+"),NieStac!$R51))=FALSE,IF(ISERR(FIND(CONCATENATE(I$4,"++"),NieStac!$R51))=FALSE,IF(ISERR(FIND(CONCATENATE(I$4,"+++"),NieStac!$R51))=FALSE,"+++","++"),"+")," ")," ")</f>
        <v/>
      </c>
      <c r="J51" s="50" t="str">
        <f>IF(ISERR(FIND(J$4,NieStac!$R51))=FALSE,IF(ISERR(FIND(CONCATENATE(J$4,"+"),NieStac!$R51))=FALSE,IF(ISERR(FIND(CONCATENATE(J$4,"++"),NieStac!$R51))=FALSE,IF(ISERR(FIND(CONCATENATE(J$4,"+++"),NieStac!$R51))=FALSE,"+++","++"),"+")," ")," ")</f>
        <v/>
      </c>
      <c r="K51" s="50" t="str">
        <f>IF(ISERR(FIND(K$4,NieStac!$R51))=FALSE,IF(ISERR(FIND(CONCATENATE(K$4,"+"),NieStac!$R51))=FALSE,IF(ISERR(FIND(CONCATENATE(K$4,"++"),NieStac!$R51))=FALSE,IF(ISERR(FIND(CONCATENATE(K$4,"+++"),NieStac!$R51))=FALSE,"+++","++"),"+")," ")," ")</f>
        <v/>
      </c>
      <c r="L51" s="50" t="str">
        <f>IF(ISERR(FIND(L$4,NieStac!$R51))=FALSE,IF(ISERR(FIND(CONCATENATE(L$4,"+"),NieStac!$R51))=FALSE,IF(ISERR(FIND(CONCATENATE(L$4,"++"),NieStac!$R51))=FALSE,IF(ISERR(FIND(CONCATENATE(L$4,"+++"),NieStac!$R51))=FALSE,"+++","++"),"+")," ")," ")</f>
        <v/>
      </c>
      <c r="M51" s="50" t="str">
        <f>IF(ISERR(FIND(M$4,NieStac!$R51))=FALSE,IF(ISERR(FIND(CONCATENATE(M$4,"+"),NieStac!$R51))=FALSE,IF(ISERR(FIND(CONCATENATE(M$4,"++"),NieStac!$R51))=FALSE,IF(ISERR(FIND(CONCATENATE(M$4,"+++"),NieStac!$R51))=FALSE,"+++","++"),"+")," ")," ")</f>
        <v/>
      </c>
      <c r="N51" s="50" t="str">
        <f>IF(ISERR(FIND(N$4,NieStac!$R51))=FALSE,IF(ISERR(FIND(CONCATENATE(N$4,"+"),NieStac!$R51))=FALSE,IF(ISERR(FIND(CONCATENATE(N$4,"++"),NieStac!$R51))=FALSE,IF(ISERR(FIND(CONCATENATE(N$4,"+++"),NieStac!$R51))=FALSE,"+++","++"),"+")," ")," ")</f>
        <v/>
      </c>
      <c r="O51" s="50" t="str">
        <f>IF(ISERR(FIND(O$4,NieStac!$R51))=FALSE,IF(ISERR(FIND(CONCATENATE(O$4,"+"),NieStac!$R51))=FALSE,IF(ISERR(FIND(CONCATENATE(O$4,"++"),NieStac!$R51))=FALSE,IF(ISERR(FIND(CONCATENATE(O$4,"+++"),NieStac!$R51))=FALSE,"+++","++"),"+")," ")," ")</f>
        <v/>
      </c>
      <c r="P51" s="50" t="str">
        <f>IF(ISERR(FIND(P$4,NieStac!$R51))=FALSE,IF(ISERR(FIND(CONCATENATE(P$4,"+"),NieStac!$R51))=FALSE,IF(ISERR(FIND(CONCATENATE(P$4,"++"),NieStac!$R51))=FALSE,IF(ISERR(FIND(CONCATENATE(P$4,"+++"),NieStac!$R51))=FALSE,"+++","++"),"+")," ")," ")</f>
        <v/>
      </c>
      <c r="Q51" s="50" t="str">
        <f>IF(ISERR(FIND(Q$4,NieStac!$R51))=FALSE,IF(ISERR(FIND(CONCATENATE(Q$4,"+"),NieStac!$R51))=FALSE,IF(ISERR(FIND(CONCATENATE(Q$4,"++"),NieStac!$R51))=FALSE,IF(ISERR(FIND(CONCATENATE(Q$4,"+++"),NieStac!$R51))=FALSE,"+++","++"),"+")," ")," ")</f>
        <v/>
      </c>
      <c r="R51" s="50" t="str">
        <f>IF(ISERR(FIND(R$4,NieStac!$R51))=FALSE,IF(ISERR(FIND(CONCATENATE(R$4,"+"),NieStac!$R51))=FALSE,IF(ISERR(FIND(CONCATENATE(R$4,"++"),NieStac!$R51))=FALSE,IF(ISERR(FIND(CONCATENATE(R$4,"+++"),NieStac!$R51))=FALSE,"+++","++"),"+")," ")," ")</f>
        <v/>
      </c>
      <c r="S51" s="50" t="str">
        <f>IF(ISERR(FIND(S$4,NieStac!$R51))=FALSE,IF(ISERR(FIND(CONCATENATE(S$4,"+"),NieStac!$R51))=FALSE,IF(ISERR(FIND(CONCATENATE(S$4,"++"),NieStac!$R51))=FALSE,IF(ISERR(FIND(CONCATENATE(S$4,"+++"),NieStac!$R51))=FALSE,"+++","++"),"+")," ")," ")</f>
        <v/>
      </c>
      <c r="T51" s="50" t="str">
        <f>IF(ISERR(FIND(T$4,NieStac!$R51))=FALSE,IF(ISERR(FIND(CONCATENATE(T$4,"+"),NieStac!$R51))=FALSE,IF(ISERR(FIND(CONCATENATE(T$4,"++"),NieStac!$R51))=FALSE,IF(ISERR(FIND(CONCATENATE(T$4,"+++"),NieStac!$R51))=FALSE,"+++","++"),"+")," ")," ")</f>
        <v/>
      </c>
      <c r="U51" s="50" t="str">
        <f>IF(ISERR(FIND(U$4,NieStac!$R51))=FALSE,IF(ISERR(FIND(CONCATENATE(U$4,"+"),NieStac!$R51))=FALSE,IF(ISERR(FIND(CONCATENATE(U$4,"++"),NieStac!$R51))=FALSE,IF(ISERR(FIND(CONCATENATE(U$4,"+++"),NieStac!$R51))=FALSE,"+++","++"),"+")," ")," ")</f>
        <v/>
      </c>
      <c r="V51" s="50" t="str">
        <f>IF(ISERR(FIND(V$4,NieStac!$R51))=FALSE,IF(ISERR(FIND(CONCATENATE(V$4,"+"),NieStac!$R51))=FALSE,IF(ISERR(FIND(CONCATENATE(V$4,"++"),NieStac!$R51))=FALSE,IF(ISERR(FIND(CONCATENATE(V$4,"+++"),NieStac!$R51))=FALSE,"+++","++"),"+")," ")," ")</f>
        <v/>
      </c>
      <c r="W51" s="50" t="str">
        <f>IF(ISERR(FIND(W$4,NieStac!$R51))=FALSE,IF(ISERR(FIND(CONCATENATE(W$4,"+"),NieStac!$R51))=FALSE,IF(ISERR(FIND(CONCATENATE(W$4,"++"),NieStac!$R51))=FALSE,IF(ISERR(FIND(CONCATENATE(W$4,"+++"),NieStac!$R51))=FALSE,"+++","++"),"+")," ")," ")</f>
        <v/>
      </c>
      <c r="X51" s="50" t="str">
        <f>IF(ISERR(FIND(X$4,NieStac!$R51))=FALSE,IF(ISERR(FIND(CONCATENATE(X$4,"+"),NieStac!$R51))=FALSE,IF(ISERR(FIND(CONCATENATE(X$4,"++"),NieStac!$R51))=FALSE,IF(ISERR(FIND(CONCATENATE(X$4,"+++"),NieStac!$R51))=FALSE,"+++","++"),"+")," ")," ")</f>
        <v/>
      </c>
      <c r="Y51" s="50" t="str">
        <f>IF(ISERR(FIND(Y$4,NieStac!$R51))=FALSE,IF(ISERR(FIND(CONCATENATE(Y$4,"+"),NieStac!$R51))=FALSE,IF(ISERR(FIND(CONCATENATE(Y$4,"++"),NieStac!$R51))=FALSE,IF(ISERR(FIND(CONCATENATE(Y$4,"+++"),NieStac!$R51))=FALSE,"+++","++"),"+")," ")," ")</f>
        <v/>
      </c>
      <c r="Z51" s="50" t="str">
        <f>IF(ISERR(FIND(Z$4,NieStac!$R51))=FALSE,IF(ISERR(FIND(CONCATENATE(Z$4,"+"),NieStac!$R51))=FALSE,IF(ISERR(FIND(CONCATENATE(Z$4,"++"),NieStac!$R51))=FALSE,IF(ISERR(FIND(CONCATENATE(Z$4,"+++"),NieStac!$R51))=FALSE,"+++","++"),"+")," ")," ")</f>
        <v/>
      </c>
      <c r="AA51" s="50" t="str">
        <f>IF(ISERR(FIND(AA$4,NieStac!$R51))=FALSE,IF(ISERR(FIND(CONCATENATE(AA$4,"+"),NieStac!$R51))=FALSE,IF(ISERR(FIND(CONCATENATE(AA$4,"++"),NieStac!$R51))=FALSE,IF(ISERR(FIND(CONCATENATE(AA$4,"+++"),NieStac!$R51))=FALSE,"+++","++"),"+")," ")," ")</f>
        <v/>
      </c>
      <c r="AB51" s="50" t="str">
        <f>IF(ISERR(FIND(AB$4,NieStac!$R51))=FALSE,IF(ISERR(FIND(CONCATENATE(AB$4,"+"),NieStac!$R51))=FALSE,IF(ISERR(FIND(CONCATENATE(AB$4,"++"),NieStac!$R51))=FALSE,IF(ISERR(FIND(CONCATENATE(AB$4,"+++"),NieStac!$R51))=FALSE,"+++","++"),"+")," ")," ")</f>
        <v/>
      </c>
      <c r="AC51" s="50" t="str">
        <f>IF(ISERR(FIND(AC$4,NieStac!$R51))=FALSE,IF(ISERR(FIND(CONCATENATE(AC$4,"+"),NieStac!$R51))=FALSE,IF(ISERR(FIND(CONCATENATE(AC$4,"++"),NieStac!$R51))=FALSE,IF(ISERR(FIND(CONCATENATE(AC$4,"+++"),NieStac!$R51))=FALSE,"+++","++"),"+")," ")," ")</f>
        <v/>
      </c>
      <c r="AD51" s="127">
        <f>NieStac!C51</f>
        <v>0</v>
      </c>
      <c r="AE51" s="50" t="str">
        <f>IF(ISERR(FIND(AE$4,NieStac!$S51))=FALSE,IF(ISERR(FIND(CONCATENATE(AE$4,"+"),NieStac!$S51))=FALSE,IF(ISERR(FIND(CONCATENATE(AE$4,"++"),NieStac!$S51))=FALSE,IF(ISERR(FIND(CONCATENATE(AE$4,"+++"),NieStac!$S51))=FALSE,"+++","++"),"+"),"+")," ")</f>
        <v/>
      </c>
      <c r="AF51" s="50" t="str">
        <f>IF(ISERR(FIND(AF$4,NieStac!$S51))=FALSE,IF(ISERR(FIND(CONCATENATE(AF$4,"+"),NieStac!$S51))=FALSE,IF(ISERR(FIND(CONCATENATE(AF$4,"++"),NieStac!$S51))=FALSE,IF(ISERR(FIND(CONCATENATE(AF$4,"+++"),NieStac!$S51))=FALSE,"+++","++"),"+"),"+")," ")</f>
        <v/>
      </c>
      <c r="AG51" s="50" t="str">
        <f>IF(ISERR(FIND(AG$4,NieStac!$S51))=FALSE,IF(ISERR(FIND(CONCATENATE(AG$4,"+"),NieStac!$S51))=FALSE,IF(ISERR(FIND(CONCATENATE(AG$4,"++"),NieStac!$S51))=FALSE,IF(ISERR(FIND(CONCATENATE(AG$4,"+++"),NieStac!$S51))=FALSE,"+++","++"),"+"),"+")," ")</f>
        <v/>
      </c>
      <c r="AH51" s="50" t="str">
        <f>IF(ISERR(FIND(AH$4,NieStac!$S51))=FALSE,IF(ISERR(FIND(CONCATENATE(AH$4,"+"),NieStac!$S51))=FALSE,IF(ISERR(FIND(CONCATENATE(AH$4,"++"),NieStac!$S51))=FALSE,IF(ISERR(FIND(CONCATENATE(AH$4,"+++"),NieStac!$S51))=FALSE,"+++","++"),"+"),"+")," ")</f>
        <v/>
      </c>
      <c r="AI51" s="50" t="str">
        <f>IF(ISERR(FIND(AI$4,NieStac!$S51))=FALSE,IF(ISERR(FIND(CONCATENATE(AI$4,"+"),NieStac!$S51))=FALSE,IF(ISERR(FIND(CONCATENATE(AI$4,"++"),NieStac!$S51))=FALSE,IF(ISERR(FIND(CONCATENATE(AI$4,"+++"),NieStac!$S51))=FALSE,"+++","++"),"+"),"+")," ")</f>
        <v/>
      </c>
      <c r="AJ51" s="50" t="str">
        <f>IF(ISERR(FIND(AJ$4,NieStac!$S51))=FALSE,IF(ISERR(FIND(CONCATENATE(AJ$4,"+"),NieStac!$S51))=FALSE,IF(ISERR(FIND(CONCATENATE(AJ$4,"++"),NieStac!$S51))=FALSE,IF(ISERR(FIND(CONCATENATE(AJ$4,"+++"),NieStac!$S51))=FALSE,"+++","++"),"+"),"+")," ")</f>
        <v/>
      </c>
      <c r="AK51" s="50" t="str">
        <f>IF(ISERR(FIND(AK$4,NieStac!$S51))=FALSE,IF(ISERR(FIND(CONCATENATE(AK$4,"+"),NieStac!$S51))=FALSE,IF(ISERR(FIND(CONCATENATE(AK$4,"++"),NieStac!$S51))=FALSE,IF(ISERR(FIND(CONCATENATE(AK$4,"+++"),NieStac!$S51))=FALSE,"+++","++"),"+"),"+")," ")</f>
        <v/>
      </c>
      <c r="AL51" s="50" t="str">
        <f>IF(ISERR(FIND(AL$4,NieStac!$S51))=FALSE,IF(ISERR(FIND(CONCATENATE(AL$4,"+"),NieStac!$S51))=FALSE,IF(ISERR(FIND(CONCATENATE(AL$4,"++"),NieStac!$S51))=FALSE,IF(ISERR(FIND(CONCATENATE(AL$4,"+++"),NieStac!$S51))=FALSE,"+++","++"),"+"),"+")," ")</f>
        <v/>
      </c>
      <c r="AM51" s="50" t="str">
        <f>IF(ISERR(FIND(AM$4,NieStac!$S51))=FALSE,IF(ISERR(FIND(CONCATENATE(AM$4,"+"),NieStac!$S51))=FALSE,IF(ISERR(FIND(CONCATENATE(AM$4,"++"),NieStac!$S51))=FALSE,IF(ISERR(FIND(CONCATENATE(AM$4,"+++"),NieStac!$S51))=FALSE,"+++","++"),"+"),"+")," ")</f>
        <v/>
      </c>
      <c r="AN51" s="50" t="str">
        <f>IF(ISERR(FIND(AN$4,NieStac!$S51))=FALSE,IF(ISERR(FIND(CONCATENATE(AN$4,"+"),NieStac!$S51))=FALSE,IF(ISERR(FIND(CONCATENATE(AN$4,"++"),NieStac!$S51))=FALSE,IF(ISERR(FIND(CONCATENATE(AN$4,"+++"),NieStac!$S51))=FALSE,"+++","++"),"+"),"+")," ")</f>
        <v/>
      </c>
      <c r="AO51" s="50" t="str">
        <f>IF(ISERR(FIND(AO$4,NieStac!$S51))=FALSE,IF(ISERR(FIND(CONCATENATE(AO$4,"+"),NieStac!$S51))=FALSE,IF(ISERR(FIND(CONCATENATE(AO$4,"++"),NieStac!$S51))=FALSE,IF(ISERR(FIND(CONCATENATE(AO$4,"+++"),NieStac!$S51))=FALSE,"+++","++"),"+"),"+")," ")</f>
        <v/>
      </c>
      <c r="AP51" s="50" t="str">
        <f>IF(ISERR(FIND(AP$4,NieStac!$S51))=FALSE,IF(ISERR(FIND(CONCATENATE(AP$4,"+"),NieStac!$S51))=FALSE,IF(ISERR(FIND(CONCATENATE(AP$4,"++"),NieStac!$S51))=FALSE,IF(ISERR(FIND(CONCATENATE(AP$4,"+++"),NieStac!$S51))=FALSE,"+++","++"),"+"),"+")," ")</f>
        <v/>
      </c>
      <c r="AQ51" s="50" t="str">
        <f>IF(ISERR(FIND(AQ$4,NieStac!$S51))=FALSE,IF(ISERR(FIND(CONCATENATE(AQ$4,"+"),NieStac!$S51))=FALSE,IF(ISERR(FIND(CONCATENATE(AQ$4,"++"),NieStac!$S51))=FALSE,IF(ISERR(FIND(CONCATENATE(AQ$4,"+++"),NieStac!$S51))=FALSE,"+++","++"),"+"),"+")," ")</f>
        <v/>
      </c>
      <c r="AR51" s="50" t="str">
        <f>IF(ISERR(FIND(AR$4,NieStac!$S51))=FALSE,IF(ISERR(FIND(CONCATENATE(AR$4,"+"),NieStac!$S51))=FALSE,IF(ISERR(FIND(CONCATENATE(AR$4,"++"),NieStac!$S51))=FALSE,IF(ISERR(FIND(CONCATENATE(AR$4,"+++"),NieStac!$S51))=FALSE,"+++","++"),"+"),"+")," ")</f>
        <v/>
      </c>
      <c r="AS51" s="50" t="str">
        <f>IF(ISERR(FIND(AS$4,NieStac!$S51))=FALSE,IF(ISERR(FIND(CONCATENATE(AS$4,"+"),NieStac!$S51))=FALSE,IF(ISERR(FIND(CONCATENATE(AS$4,"++"),NieStac!$S51))=FALSE,IF(ISERR(FIND(CONCATENATE(AS$4,"+++"),NieStac!$S51))=FALSE,"+++","++"),"+"),"+")," ")</f>
        <v/>
      </c>
      <c r="AT51" s="50" t="str">
        <f>IF(ISERR(FIND(AT$4,NieStac!$S51))=FALSE,IF(ISERR(FIND(CONCATENATE(AT$4,"+"),NieStac!$S51))=FALSE,IF(ISERR(FIND(CONCATENATE(AT$4,"++"),NieStac!$S51))=FALSE,IF(ISERR(FIND(CONCATENATE(AT$4,"+++"),NieStac!$S51))=FALSE,"+++","++"),"+"),"+")," ")</f>
        <v/>
      </c>
      <c r="AU51" s="50" t="str">
        <f>IF(ISERR(FIND(AU$4,NieStac!$S51))=FALSE,IF(ISERR(FIND(CONCATENATE(AU$4,"+"),NieStac!$S51))=FALSE,IF(ISERR(FIND(CONCATENATE(AU$4,"++"),NieStac!$S51))=FALSE,IF(ISERR(FIND(CONCATENATE(AU$4,"+++"),NieStac!$S51))=FALSE,"+++","++"),"+"),"+")," ")</f>
        <v/>
      </c>
      <c r="AV51" s="50" t="str">
        <f>IF(ISERR(FIND(AV$4,NieStac!$S51))=FALSE,IF(ISERR(FIND(CONCATENATE(AV$4,"+"),NieStac!$S51))=FALSE,IF(ISERR(FIND(CONCATENATE(AV$4,"++"),NieStac!$S51))=FALSE,IF(ISERR(FIND(CONCATENATE(AV$4,"+++"),NieStac!$S51))=FALSE,"+++","++"),"+"),"+")," ")</f>
        <v/>
      </c>
      <c r="AW51" s="50" t="str">
        <f>IF(ISERR(FIND(AW$4,NieStac!$S51))=FALSE,IF(ISERR(FIND(CONCATENATE(AW$4,"+"),NieStac!$S51))=FALSE,IF(ISERR(FIND(CONCATENATE(AW$4,"++"),NieStac!$S51))=FALSE,IF(ISERR(FIND(CONCATENATE(AW$4,"+++"),NieStac!$S51))=FALSE,"+++","++"),"+"),"+")," ")</f>
        <v/>
      </c>
      <c r="AX51" s="50" t="str">
        <f>IF(ISERR(FIND(AX$4,NieStac!$S51))=FALSE,IF(ISERR(FIND(CONCATENATE(AX$4,"+"),NieStac!$S51))=FALSE,IF(ISERR(FIND(CONCATENATE(AX$4,"++"),NieStac!$S51))=FALSE,IF(ISERR(FIND(CONCATENATE(AX$4,"+++"),NieStac!$S51))=FALSE,"+++","++"),"+"),"+")," ")</f>
        <v/>
      </c>
      <c r="AY51" s="50" t="str">
        <f>IF(ISERR(FIND(AY$4,NieStac!$S51))=FALSE,IF(ISERR(FIND(CONCATENATE(AY$4,"+"),NieStac!$S51))=FALSE,IF(ISERR(FIND(CONCATENATE(AY$4,"++"),NieStac!$S51))=FALSE,IF(ISERR(FIND(CONCATENATE(AY$4,"+++"),NieStac!$S51))=FALSE,"+++","++"),"+"),"+")," ")</f>
        <v/>
      </c>
      <c r="AZ51" s="50" t="str">
        <f>IF(ISERR(FIND(AZ$4,NieStac!$S51))=FALSE,IF(ISERR(FIND(CONCATENATE(AZ$4,"+"),NieStac!$S51))=FALSE,IF(ISERR(FIND(CONCATENATE(AZ$4,"++"),NieStac!$S51))=FALSE,IF(ISERR(FIND(CONCATENATE(AZ$4,"+++"),NieStac!$S51))=FALSE,"+++","++"),"+"),"+")," ")</f>
        <v/>
      </c>
      <c r="BA51" s="50" t="str">
        <f>IF(ISERR(FIND(BA$4,NieStac!$S51))=FALSE,IF(ISERR(FIND(CONCATENATE(BA$4,"+"),NieStac!$S51))=FALSE,IF(ISERR(FIND(CONCATENATE(BA$4,"++"),NieStac!$S51))=FALSE,IF(ISERR(FIND(CONCATENATE(BA$4,"+++"),NieStac!$S51))=FALSE,"+++","++"),"+"),"+")," ")</f>
        <v/>
      </c>
      <c r="BB51" s="50" t="str">
        <f>IF(ISERR(FIND(BB$4,NieStac!$S51))=FALSE,IF(ISERR(FIND(CONCATENATE(BB$4,"+"),NieStac!$S51))=FALSE,IF(ISERR(FIND(CONCATENATE(BB$4,"++"),NieStac!$S51))=FALSE,IF(ISERR(FIND(CONCATENATE(BB$4,"+++"),NieStac!$S51))=FALSE,"+++","++"),"+"),"+")," ")</f>
        <v/>
      </c>
      <c r="BC51" s="50" t="str">
        <f>IF(ISERR(FIND(BC$4,NieStac!$S51))=FALSE,IF(ISERR(FIND(CONCATENATE(BC$4,"+"),NieStac!$S51))=FALSE,IF(ISERR(FIND(CONCATENATE(BC$4,"++"),NieStac!$S51))=FALSE,IF(ISERR(FIND(CONCATENATE(BC$4,"+++"),NieStac!$S51))=FALSE,"+++","++"),"+"),"+")," ")</f>
        <v/>
      </c>
      <c r="BD51" s="50" t="str">
        <f>IF(ISERR(FIND(BD$4,NieStac!$S51))=FALSE,IF(ISERR(FIND(CONCATENATE(BD$4,"+"),NieStac!$S51))=FALSE,IF(ISERR(FIND(CONCATENATE(BD$4,"++"),NieStac!$S51))=FALSE,IF(ISERR(FIND(CONCATENATE(BD$4,"+++"),NieStac!$S51))=FALSE,"+++","++"),"+"),"+")," ")</f>
        <v/>
      </c>
      <c r="BE51" s="50" t="str">
        <f>IF(ISERR(FIND(BE$4,NieStac!$S51))=FALSE,IF(ISERR(FIND(CONCATENATE(BE$4,"+"),NieStac!$S51))=FALSE,IF(ISERR(FIND(CONCATENATE(BE$4,"++"),NieStac!$S51))=FALSE,IF(ISERR(FIND(CONCATENATE(BE$4,"+++"),NieStac!$S51))=FALSE,"+++","++"),"+"),"+")," ")</f>
        <v/>
      </c>
      <c r="BF51" s="50" t="str">
        <f>IF(ISERR(FIND(BF$4,NieStac!$S51))=FALSE,IF(ISERR(FIND(CONCATENATE(BF$4,"+"),NieStac!$S51))=FALSE,IF(ISERR(FIND(CONCATENATE(BF$4,"++"),NieStac!$S51))=FALSE,IF(ISERR(FIND(CONCATENATE(BF$4,"+++"),NieStac!$S51))=FALSE,"+++","++"),"+"),"+")," ")</f>
        <v/>
      </c>
      <c r="BG51" s="50" t="str">
        <f>IF(ISERR(FIND(BG$4,NieStac!$S51))=FALSE,IF(ISERR(FIND(CONCATENATE(BG$4,"+"),NieStac!$S51))=FALSE,IF(ISERR(FIND(CONCATENATE(BG$4,"++"),NieStac!$S51))=FALSE,IF(ISERR(FIND(CONCATENATE(BG$4,"+++"),NieStac!$S51))=FALSE,"+++","++"),"+"),"+")," ")</f>
        <v/>
      </c>
      <c r="BH51" s="50" t="str">
        <f>IF(ISERR(FIND(BH$4,NieStac!$S51))=FALSE,IF(ISERR(FIND(CONCATENATE(BH$4,"+"),NieStac!$S51))=FALSE,IF(ISERR(FIND(CONCATENATE(BH$4,"++"),NieStac!$S51))=FALSE,IF(ISERR(FIND(CONCATENATE(BH$4,"+++"),NieStac!$S51))=FALSE,"+++","++"),"+"),"+")," ")</f>
        <v/>
      </c>
      <c r="BI51" s="50" t="str">
        <f>IF(ISERR(FIND(BI$4,NieStac!$S51))=FALSE,IF(ISERR(FIND(CONCATENATE(BI$4,"+"),NieStac!$S51))=FALSE,IF(ISERR(FIND(CONCATENATE(BI$4,"++"),NieStac!$S51))=FALSE,IF(ISERR(FIND(CONCATENATE(BI$4,"+++"),NieStac!$S51))=FALSE,"+++","++"),"+"),"+")," ")</f>
        <v/>
      </c>
      <c r="BJ51" s="127">
        <f>NieStac!C50</f>
        <v>0</v>
      </c>
      <c r="BK51" s="50" t="str">
        <f>IF(ISERR(FIND(BK$4,NieStac!$T50))=FALSE,IF(ISERR(FIND(CONCATENATE(BK$4,"+"),NieStac!$T50))=FALSE,IF(ISERR(FIND(CONCATENATE(BK$4,"++"),NieStac!$T50))=FALSE,IF(ISERR(FIND(CONCATENATE(BK$4,"+++"),NieStac!$T50))=FALSE,"+++","++"),"+"),"-"),"-")</f>
        <v>-</v>
      </c>
      <c r="BL51" s="50" t="str">
        <f>IF(ISERR(FIND(BL$4,NieStac!$T50))=FALSE,IF(ISERR(FIND(CONCATENATE(BL$4,"+"),NieStac!$T50))=FALSE,IF(ISERR(FIND(CONCATENATE(BL$4,"++"),NieStac!$T50))=FALSE,IF(ISERR(FIND(CONCATENATE(BL$4,"+++"),NieStac!$T50))=FALSE,"+++","++"),"+"),"-"),"-")</f>
        <v>-</v>
      </c>
      <c r="BM51" s="50" t="str">
        <f>IF(ISERR(FIND(BM$4,NieStac!$T50))=FALSE,IF(ISERR(FIND(CONCATENATE(BM$4,"+"),NieStac!$T50))=FALSE,IF(ISERR(FIND(CONCATENATE(BM$4,"++"),NieStac!$T50))=FALSE,IF(ISERR(FIND(CONCATENATE(BM$4,"+++"),NieStac!$T50))=FALSE,"+++","++"),"+"),"-"),"-")</f>
        <v>-</v>
      </c>
      <c r="BN51" s="50" t="str">
        <f>IF(ISERR(FIND(BN$4,NieStac!$T50))=FALSE,IF(ISERR(FIND(CONCATENATE(BN$4,"+"),NieStac!$T50))=FALSE,IF(ISERR(FIND(CONCATENATE(BN$4,"++"),NieStac!$T50))=FALSE,IF(ISERR(FIND(CONCATENATE(BN$4,"+++"),NieStac!$T50))=FALSE,"+++","++"),"+"),"-"),"-")</f>
        <v>-</v>
      </c>
      <c r="BO51" s="50" t="str">
        <f>IF(ISERR(FIND(BO$4,NieStac!$T50))=FALSE,IF(ISERR(FIND(CONCATENATE(BO$4,"+"),NieStac!$T50))=FALSE,IF(ISERR(FIND(CONCATENATE(BO$4,"++"),NieStac!$T50))=FALSE,IF(ISERR(FIND(CONCATENATE(BO$4,"+++"),NieStac!$T50))=FALSE,"+++","++"),"+"),"-"),"-")</f>
        <v>-</v>
      </c>
      <c r="BP51" s="50" t="str">
        <f>IF(ISERR(FIND(BP$4,NieStac!$T50))=FALSE,IF(ISERR(FIND(CONCATENATE(BP$4,"+"),NieStac!$T50))=FALSE,IF(ISERR(FIND(CONCATENATE(BP$4,"++"),NieStac!$T50))=FALSE,IF(ISERR(FIND(CONCATENATE(BP$4,"+++"),NieStac!$T50))=FALSE,"+++","++"),"+"),"-"),"-")</f>
        <v>-</v>
      </c>
      <c r="BQ51" s="50" t="str">
        <f>IF(ISERR(FIND(BQ$4,NieStac!$T50))=FALSE,IF(ISERR(FIND(CONCATENATE(BQ$4,"+"),NieStac!$T50))=FALSE,IF(ISERR(FIND(CONCATENATE(BQ$4,"++"),NieStac!$T50))=FALSE,IF(ISERR(FIND(CONCATENATE(BQ$4,"+++"),NieStac!$T50))=FALSE,"+++","++"),"+"),"-"),"-")</f>
        <v>-</v>
      </c>
    </row>
    <row r="52" spans="1:69" hidden="1">
      <c r="A52" s="104">
        <f>NieStac!C51</f>
        <v>0</v>
      </c>
      <c r="B52" s="50" t="str">
        <f>IF(ISERR(FIND(B$4,NieStac!$R52))=FALSE,IF(ISERR(FIND(CONCATENATE(B$4,"+"),NieStac!$R52))=FALSE,IF(ISERR(FIND(CONCATENATE(B$4,"++"),NieStac!$R52))=FALSE,IF(ISERR(FIND(CONCATENATE(B$4,"+++"),NieStac!$R52))=FALSE,"+++","++"),"+")," ")," ")</f>
        <v/>
      </c>
      <c r="C52" s="50" t="str">
        <f>IF(ISERR(FIND(C$4,NieStac!$R52))=FALSE,IF(ISERR(FIND(CONCATENATE(C$4,"+"),NieStac!$R52))=FALSE,IF(ISERR(FIND(CONCATENATE(C$4,"++"),NieStac!$R52))=FALSE,IF(ISERR(FIND(CONCATENATE(C$4,"+++"),NieStac!$R52))=FALSE,"+++","++"),"+")," ")," ")</f>
        <v/>
      </c>
      <c r="D52" s="50" t="str">
        <f>IF(ISERR(FIND(D$4,NieStac!$R52))=FALSE,IF(ISERR(FIND(CONCATENATE(D$4,"+"),NieStac!$R52))=FALSE,IF(ISERR(FIND(CONCATENATE(D$4,"++"),NieStac!$R52))=FALSE,IF(ISERR(FIND(CONCATENATE(D$4,"+++"),NieStac!$R52))=FALSE,"+++","++"),"+")," ")," ")</f>
        <v/>
      </c>
      <c r="E52" s="50" t="str">
        <f>IF(ISERR(FIND(E$4,NieStac!$R52))=FALSE,IF(ISERR(FIND(CONCATENATE(E$4,"+"),NieStac!$R52))=FALSE,IF(ISERR(FIND(CONCATENATE(E$4,"++"),NieStac!$R52))=FALSE,IF(ISERR(FIND(CONCATENATE(E$4,"+++"),NieStac!$R52))=FALSE,"+++","++"),"+")," ")," ")</f>
        <v/>
      </c>
      <c r="F52" s="50" t="str">
        <f>IF(ISERR(FIND(F$4,NieStac!$R52))=FALSE,IF(ISERR(FIND(CONCATENATE(F$4,"+"),NieStac!$R52))=FALSE,IF(ISERR(FIND(CONCATENATE(F$4,"++"),NieStac!$R52))=FALSE,IF(ISERR(FIND(CONCATENATE(F$4,"+++"),NieStac!$R52))=FALSE,"+++","++"),"+")," ")," ")</f>
        <v/>
      </c>
      <c r="G52" s="50" t="str">
        <f>IF(ISERR(FIND(G$4,NieStac!$R52))=FALSE,IF(ISERR(FIND(CONCATENATE(G$4,"+"),NieStac!$R52))=FALSE,IF(ISERR(FIND(CONCATENATE(G$4,"++"),NieStac!$R52))=FALSE,IF(ISERR(FIND(CONCATENATE(G$4,"+++"),NieStac!$R52))=FALSE,"+++","++"),"+")," ")," ")</f>
        <v/>
      </c>
      <c r="H52" s="50" t="str">
        <f>IF(ISERR(FIND(H$4,NieStac!$R52))=FALSE,IF(ISERR(FIND(CONCATENATE(H$4,"+"),NieStac!$R52))=FALSE,IF(ISERR(FIND(CONCATENATE(H$4,"++"),NieStac!$R52))=FALSE,IF(ISERR(FIND(CONCATENATE(H$4,"+++"),NieStac!$R52))=FALSE,"+++","++"),"+")," ")," ")</f>
        <v/>
      </c>
      <c r="I52" s="50" t="str">
        <f>IF(ISERR(FIND(I$4,NieStac!$R52))=FALSE,IF(ISERR(FIND(CONCATENATE(I$4,"+"),NieStac!$R52))=FALSE,IF(ISERR(FIND(CONCATENATE(I$4,"++"),NieStac!$R52))=FALSE,IF(ISERR(FIND(CONCATENATE(I$4,"+++"),NieStac!$R52))=FALSE,"+++","++"),"+")," ")," ")</f>
        <v/>
      </c>
      <c r="J52" s="50" t="str">
        <f>IF(ISERR(FIND(J$4,NieStac!$R52))=FALSE,IF(ISERR(FIND(CONCATENATE(J$4,"+"),NieStac!$R52))=FALSE,IF(ISERR(FIND(CONCATENATE(J$4,"++"),NieStac!$R52))=FALSE,IF(ISERR(FIND(CONCATENATE(J$4,"+++"),NieStac!$R52))=FALSE,"+++","++"),"+")," ")," ")</f>
        <v/>
      </c>
      <c r="K52" s="50" t="str">
        <f>IF(ISERR(FIND(K$4,NieStac!$R52))=FALSE,IF(ISERR(FIND(CONCATENATE(K$4,"+"),NieStac!$R52))=FALSE,IF(ISERR(FIND(CONCATENATE(K$4,"++"),NieStac!$R52))=FALSE,IF(ISERR(FIND(CONCATENATE(K$4,"+++"),NieStac!$R52))=FALSE,"+++","++"),"+")," ")," ")</f>
        <v/>
      </c>
      <c r="L52" s="50" t="str">
        <f>IF(ISERR(FIND(L$4,NieStac!$R52))=FALSE,IF(ISERR(FIND(CONCATENATE(L$4,"+"),NieStac!$R52))=FALSE,IF(ISERR(FIND(CONCATENATE(L$4,"++"),NieStac!$R52))=FALSE,IF(ISERR(FIND(CONCATENATE(L$4,"+++"),NieStac!$R52))=FALSE,"+++","++"),"+")," ")," ")</f>
        <v/>
      </c>
      <c r="M52" s="50" t="str">
        <f>IF(ISERR(FIND(M$4,NieStac!$R52))=FALSE,IF(ISERR(FIND(CONCATENATE(M$4,"+"),NieStac!$R52))=FALSE,IF(ISERR(FIND(CONCATENATE(M$4,"++"),NieStac!$R52))=FALSE,IF(ISERR(FIND(CONCATENATE(M$4,"+++"),NieStac!$R52))=FALSE,"+++","++"),"+")," ")," ")</f>
        <v/>
      </c>
      <c r="N52" s="50" t="str">
        <f>IF(ISERR(FIND(N$4,NieStac!$R52))=FALSE,IF(ISERR(FIND(CONCATENATE(N$4,"+"),NieStac!$R52))=FALSE,IF(ISERR(FIND(CONCATENATE(N$4,"++"),NieStac!$R52))=FALSE,IF(ISERR(FIND(CONCATENATE(N$4,"+++"),NieStac!$R52))=FALSE,"+++","++"),"+")," ")," ")</f>
        <v/>
      </c>
      <c r="O52" s="50" t="str">
        <f>IF(ISERR(FIND(O$4,NieStac!$R52))=FALSE,IF(ISERR(FIND(CONCATENATE(O$4,"+"),NieStac!$R52))=FALSE,IF(ISERR(FIND(CONCATENATE(O$4,"++"),NieStac!$R52))=FALSE,IF(ISERR(FIND(CONCATENATE(O$4,"+++"),NieStac!$R52))=FALSE,"+++","++"),"+")," ")," ")</f>
        <v/>
      </c>
      <c r="P52" s="50" t="str">
        <f>IF(ISERR(FIND(P$4,NieStac!$R52))=FALSE,IF(ISERR(FIND(CONCATENATE(P$4,"+"),NieStac!$R52))=FALSE,IF(ISERR(FIND(CONCATENATE(P$4,"++"),NieStac!$R52))=FALSE,IF(ISERR(FIND(CONCATENATE(P$4,"+++"),NieStac!$R52))=FALSE,"+++","++"),"+")," ")," ")</f>
        <v/>
      </c>
      <c r="Q52" s="50" t="str">
        <f>IF(ISERR(FIND(Q$4,NieStac!$R52))=FALSE,IF(ISERR(FIND(CONCATENATE(Q$4,"+"),NieStac!$R52))=FALSE,IF(ISERR(FIND(CONCATENATE(Q$4,"++"),NieStac!$R52))=FALSE,IF(ISERR(FIND(CONCATENATE(Q$4,"+++"),NieStac!$R52))=FALSE,"+++","++"),"+")," ")," ")</f>
        <v/>
      </c>
      <c r="R52" s="50" t="str">
        <f>IF(ISERR(FIND(R$4,NieStac!$R52))=FALSE,IF(ISERR(FIND(CONCATENATE(R$4,"+"),NieStac!$R52))=FALSE,IF(ISERR(FIND(CONCATENATE(R$4,"++"),NieStac!$R52))=FALSE,IF(ISERR(FIND(CONCATENATE(R$4,"+++"),NieStac!$R52))=FALSE,"+++","++"),"+")," ")," ")</f>
        <v/>
      </c>
      <c r="S52" s="50" t="str">
        <f>IF(ISERR(FIND(S$4,NieStac!$R52))=FALSE,IF(ISERR(FIND(CONCATENATE(S$4,"+"),NieStac!$R52))=FALSE,IF(ISERR(FIND(CONCATENATE(S$4,"++"),NieStac!$R52))=FALSE,IF(ISERR(FIND(CONCATENATE(S$4,"+++"),NieStac!$R52))=FALSE,"+++","++"),"+")," ")," ")</f>
        <v/>
      </c>
      <c r="T52" s="50" t="str">
        <f>IF(ISERR(FIND(T$4,NieStac!$R52))=FALSE,IF(ISERR(FIND(CONCATENATE(T$4,"+"),NieStac!$R52))=FALSE,IF(ISERR(FIND(CONCATENATE(T$4,"++"),NieStac!$R52))=FALSE,IF(ISERR(FIND(CONCATENATE(T$4,"+++"),NieStac!$R52))=FALSE,"+++","++"),"+")," ")," ")</f>
        <v/>
      </c>
      <c r="U52" s="50" t="str">
        <f>IF(ISERR(FIND(U$4,NieStac!$R52))=FALSE,IF(ISERR(FIND(CONCATENATE(U$4,"+"),NieStac!$R52))=FALSE,IF(ISERR(FIND(CONCATENATE(U$4,"++"),NieStac!$R52))=FALSE,IF(ISERR(FIND(CONCATENATE(U$4,"+++"),NieStac!$R52))=FALSE,"+++","++"),"+")," ")," ")</f>
        <v/>
      </c>
      <c r="V52" s="50" t="str">
        <f>IF(ISERR(FIND(V$4,NieStac!$R52))=FALSE,IF(ISERR(FIND(CONCATENATE(V$4,"+"),NieStac!$R52))=FALSE,IF(ISERR(FIND(CONCATENATE(V$4,"++"),NieStac!$R52))=FALSE,IF(ISERR(FIND(CONCATENATE(V$4,"+++"),NieStac!$R52))=FALSE,"+++","++"),"+")," ")," ")</f>
        <v/>
      </c>
      <c r="W52" s="50" t="str">
        <f>IF(ISERR(FIND(W$4,NieStac!$R52))=FALSE,IF(ISERR(FIND(CONCATENATE(W$4,"+"),NieStac!$R52))=FALSE,IF(ISERR(FIND(CONCATENATE(W$4,"++"),NieStac!$R52))=FALSE,IF(ISERR(FIND(CONCATENATE(W$4,"+++"),NieStac!$R52))=FALSE,"+++","++"),"+")," ")," ")</f>
        <v/>
      </c>
      <c r="X52" s="50" t="str">
        <f>IF(ISERR(FIND(X$4,NieStac!$R52))=FALSE,IF(ISERR(FIND(CONCATENATE(X$4,"+"),NieStac!$R52))=FALSE,IF(ISERR(FIND(CONCATENATE(X$4,"++"),NieStac!$R52))=FALSE,IF(ISERR(FIND(CONCATENATE(X$4,"+++"),NieStac!$R52))=FALSE,"+++","++"),"+")," ")," ")</f>
        <v/>
      </c>
      <c r="Y52" s="50" t="str">
        <f>IF(ISERR(FIND(Y$4,NieStac!$R52))=FALSE,IF(ISERR(FIND(CONCATENATE(Y$4,"+"),NieStac!$R52))=FALSE,IF(ISERR(FIND(CONCATENATE(Y$4,"++"),NieStac!$R52))=FALSE,IF(ISERR(FIND(CONCATENATE(Y$4,"+++"),NieStac!$R52))=FALSE,"+++","++"),"+")," ")," ")</f>
        <v/>
      </c>
      <c r="Z52" s="50" t="str">
        <f>IF(ISERR(FIND(Z$4,NieStac!$R52))=FALSE,IF(ISERR(FIND(CONCATENATE(Z$4,"+"),NieStac!$R52))=FALSE,IF(ISERR(FIND(CONCATENATE(Z$4,"++"),NieStac!$R52))=FALSE,IF(ISERR(FIND(CONCATENATE(Z$4,"+++"),NieStac!$R52))=FALSE,"+++","++"),"+")," ")," ")</f>
        <v/>
      </c>
      <c r="AA52" s="50" t="str">
        <f>IF(ISERR(FIND(AA$4,NieStac!$R52))=FALSE,IF(ISERR(FIND(CONCATENATE(AA$4,"+"),NieStac!$R52))=FALSE,IF(ISERR(FIND(CONCATENATE(AA$4,"++"),NieStac!$R52))=FALSE,IF(ISERR(FIND(CONCATENATE(AA$4,"+++"),NieStac!$R52))=FALSE,"+++","++"),"+")," ")," ")</f>
        <v/>
      </c>
      <c r="AB52" s="50" t="str">
        <f>IF(ISERR(FIND(AB$4,NieStac!$R52))=FALSE,IF(ISERR(FIND(CONCATENATE(AB$4,"+"),NieStac!$R52))=FALSE,IF(ISERR(FIND(CONCATENATE(AB$4,"++"),NieStac!$R52))=FALSE,IF(ISERR(FIND(CONCATENATE(AB$4,"+++"),NieStac!$R52))=FALSE,"+++","++"),"+")," ")," ")</f>
        <v/>
      </c>
      <c r="AC52" s="50" t="str">
        <f>IF(ISERR(FIND(AC$4,NieStac!$R52))=FALSE,IF(ISERR(FIND(CONCATENATE(AC$4,"+"),NieStac!$R52))=FALSE,IF(ISERR(FIND(CONCATENATE(AC$4,"++"),NieStac!$R52))=FALSE,IF(ISERR(FIND(CONCATENATE(AC$4,"+++"),NieStac!$R52))=FALSE,"+++","++"),"+")," ")," ")</f>
        <v/>
      </c>
      <c r="AD52" s="127" t="str">
        <f>NieStac!C52</f>
        <v>Semestr 5:</v>
      </c>
      <c r="AE52" s="50" t="str">
        <f>IF(ISERR(FIND(AE$4,NieStac!$S52))=FALSE,IF(ISERR(FIND(CONCATENATE(AE$4,"+"),NieStac!$S52))=FALSE,IF(ISERR(FIND(CONCATENATE(AE$4,"++"),NieStac!$S52))=FALSE,IF(ISERR(FIND(CONCATENATE(AE$4,"+++"),NieStac!$S52))=FALSE,"+++","++"),"+"),"+")," ")</f>
        <v/>
      </c>
      <c r="AF52" s="50" t="str">
        <f>IF(ISERR(FIND(AF$4,NieStac!$S52))=FALSE,IF(ISERR(FIND(CONCATENATE(AF$4,"+"),NieStac!$S52))=FALSE,IF(ISERR(FIND(CONCATENATE(AF$4,"++"),NieStac!$S52))=FALSE,IF(ISERR(FIND(CONCATENATE(AF$4,"+++"),NieStac!$S52))=FALSE,"+++","++"),"+"),"+")," ")</f>
        <v/>
      </c>
      <c r="AG52" s="50" t="str">
        <f>IF(ISERR(FIND(AG$4,NieStac!$S52))=FALSE,IF(ISERR(FIND(CONCATENATE(AG$4,"+"),NieStac!$S52))=FALSE,IF(ISERR(FIND(CONCATENATE(AG$4,"++"),NieStac!$S52))=FALSE,IF(ISERR(FIND(CONCATENATE(AG$4,"+++"),NieStac!$S52))=FALSE,"+++","++"),"+"),"+")," ")</f>
        <v/>
      </c>
      <c r="AH52" s="50" t="str">
        <f>IF(ISERR(FIND(AH$4,NieStac!$S52))=FALSE,IF(ISERR(FIND(CONCATENATE(AH$4,"+"),NieStac!$S52))=FALSE,IF(ISERR(FIND(CONCATENATE(AH$4,"++"),NieStac!$S52))=FALSE,IF(ISERR(FIND(CONCATENATE(AH$4,"+++"),NieStac!$S52))=FALSE,"+++","++"),"+"),"+")," ")</f>
        <v/>
      </c>
      <c r="AI52" s="50" t="str">
        <f>IF(ISERR(FIND(AI$4,NieStac!$S52))=FALSE,IF(ISERR(FIND(CONCATENATE(AI$4,"+"),NieStac!$S52))=FALSE,IF(ISERR(FIND(CONCATENATE(AI$4,"++"),NieStac!$S52))=FALSE,IF(ISERR(FIND(CONCATENATE(AI$4,"+++"),NieStac!$S52))=FALSE,"+++","++"),"+"),"+")," ")</f>
        <v/>
      </c>
      <c r="AJ52" s="50" t="str">
        <f>IF(ISERR(FIND(AJ$4,NieStac!$S52))=FALSE,IF(ISERR(FIND(CONCATENATE(AJ$4,"+"),NieStac!$S52))=FALSE,IF(ISERR(FIND(CONCATENATE(AJ$4,"++"),NieStac!$S52))=FALSE,IF(ISERR(FIND(CONCATENATE(AJ$4,"+++"),NieStac!$S52))=FALSE,"+++","++"),"+"),"+")," ")</f>
        <v/>
      </c>
      <c r="AK52" s="50" t="str">
        <f>IF(ISERR(FIND(AK$4,NieStac!$S52))=FALSE,IF(ISERR(FIND(CONCATENATE(AK$4,"+"),NieStac!$S52))=FALSE,IF(ISERR(FIND(CONCATENATE(AK$4,"++"),NieStac!$S52))=FALSE,IF(ISERR(FIND(CONCATENATE(AK$4,"+++"),NieStac!$S52))=FALSE,"+++","++"),"+"),"+")," ")</f>
        <v/>
      </c>
      <c r="AL52" s="50" t="str">
        <f>IF(ISERR(FIND(AL$4,NieStac!$S52))=FALSE,IF(ISERR(FIND(CONCATENATE(AL$4,"+"),NieStac!$S52))=FALSE,IF(ISERR(FIND(CONCATENATE(AL$4,"++"),NieStac!$S52))=FALSE,IF(ISERR(FIND(CONCATENATE(AL$4,"+++"),NieStac!$S52))=FALSE,"+++","++"),"+"),"+")," ")</f>
        <v/>
      </c>
      <c r="AM52" s="50" t="str">
        <f>IF(ISERR(FIND(AM$4,NieStac!$S52))=FALSE,IF(ISERR(FIND(CONCATENATE(AM$4,"+"),NieStac!$S52))=FALSE,IF(ISERR(FIND(CONCATENATE(AM$4,"++"),NieStac!$S52))=FALSE,IF(ISERR(FIND(CONCATENATE(AM$4,"+++"),NieStac!$S52))=FALSE,"+++","++"),"+"),"+")," ")</f>
        <v/>
      </c>
      <c r="AN52" s="50" t="str">
        <f>IF(ISERR(FIND(AN$4,NieStac!$S52))=FALSE,IF(ISERR(FIND(CONCATENATE(AN$4,"+"),NieStac!$S52))=FALSE,IF(ISERR(FIND(CONCATENATE(AN$4,"++"),NieStac!$S52))=FALSE,IF(ISERR(FIND(CONCATENATE(AN$4,"+++"),NieStac!$S52))=FALSE,"+++","++"),"+"),"+")," ")</f>
        <v/>
      </c>
      <c r="AO52" s="50" t="str">
        <f>IF(ISERR(FIND(AO$4,NieStac!$S52))=FALSE,IF(ISERR(FIND(CONCATENATE(AO$4,"+"),NieStac!$S52))=FALSE,IF(ISERR(FIND(CONCATENATE(AO$4,"++"),NieStac!$S52))=FALSE,IF(ISERR(FIND(CONCATENATE(AO$4,"+++"),NieStac!$S52))=FALSE,"+++","++"),"+"),"+")," ")</f>
        <v/>
      </c>
      <c r="AP52" s="50" t="str">
        <f>IF(ISERR(FIND(AP$4,NieStac!$S52))=FALSE,IF(ISERR(FIND(CONCATENATE(AP$4,"+"),NieStac!$S52))=FALSE,IF(ISERR(FIND(CONCATENATE(AP$4,"++"),NieStac!$S52))=FALSE,IF(ISERR(FIND(CONCATENATE(AP$4,"+++"),NieStac!$S52))=FALSE,"+++","++"),"+"),"+")," ")</f>
        <v/>
      </c>
      <c r="AQ52" s="50" t="str">
        <f>IF(ISERR(FIND(AQ$4,NieStac!$S52))=FALSE,IF(ISERR(FIND(CONCATENATE(AQ$4,"+"),NieStac!$S52))=FALSE,IF(ISERR(FIND(CONCATENATE(AQ$4,"++"),NieStac!$S52))=FALSE,IF(ISERR(FIND(CONCATENATE(AQ$4,"+++"),NieStac!$S52))=FALSE,"+++","++"),"+"),"+")," ")</f>
        <v/>
      </c>
      <c r="AR52" s="50" t="str">
        <f>IF(ISERR(FIND(AR$4,NieStac!$S52))=FALSE,IF(ISERR(FIND(CONCATENATE(AR$4,"+"),NieStac!$S52))=FALSE,IF(ISERR(FIND(CONCATENATE(AR$4,"++"),NieStac!$S52))=FALSE,IF(ISERR(FIND(CONCATENATE(AR$4,"+++"),NieStac!$S52))=FALSE,"+++","++"),"+"),"+")," ")</f>
        <v/>
      </c>
      <c r="AS52" s="50" t="str">
        <f>IF(ISERR(FIND(AS$4,NieStac!$S52))=FALSE,IF(ISERR(FIND(CONCATENATE(AS$4,"+"),NieStac!$S52))=FALSE,IF(ISERR(FIND(CONCATENATE(AS$4,"++"),NieStac!$S52))=FALSE,IF(ISERR(FIND(CONCATENATE(AS$4,"+++"),NieStac!$S52))=FALSE,"+++","++"),"+"),"+")," ")</f>
        <v/>
      </c>
      <c r="AT52" s="50" t="str">
        <f>IF(ISERR(FIND(AT$4,NieStac!$S52))=FALSE,IF(ISERR(FIND(CONCATENATE(AT$4,"+"),NieStac!$S52))=FALSE,IF(ISERR(FIND(CONCATENATE(AT$4,"++"),NieStac!$S52))=FALSE,IF(ISERR(FIND(CONCATENATE(AT$4,"+++"),NieStac!$S52))=FALSE,"+++","++"),"+"),"+")," ")</f>
        <v/>
      </c>
      <c r="AU52" s="50" t="str">
        <f>IF(ISERR(FIND(AU$4,NieStac!$S52))=FALSE,IF(ISERR(FIND(CONCATENATE(AU$4,"+"),NieStac!$S52))=FALSE,IF(ISERR(FIND(CONCATENATE(AU$4,"++"),NieStac!$S52))=FALSE,IF(ISERR(FIND(CONCATENATE(AU$4,"+++"),NieStac!$S52))=FALSE,"+++","++"),"+"),"+")," ")</f>
        <v/>
      </c>
      <c r="AV52" s="50" t="str">
        <f>IF(ISERR(FIND(AV$4,NieStac!$S52))=FALSE,IF(ISERR(FIND(CONCATENATE(AV$4,"+"),NieStac!$S52))=FALSE,IF(ISERR(FIND(CONCATENATE(AV$4,"++"),NieStac!$S52))=FALSE,IF(ISERR(FIND(CONCATENATE(AV$4,"+++"),NieStac!$S52))=FALSE,"+++","++"),"+"),"+")," ")</f>
        <v/>
      </c>
      <c r="AW52" s="50" t="str">
        <f>IF(ISERR(FIND(AW$4,NieStac!$S52))=FALSE,IF(ISERR(FIND(CONCATENATE(AW$4,"+"),NieStac!$S52))=FALSE,IF(ISERR(FIND(CONCATENATE(AW$4,"++"),NieStac!$S52))=FALSE,IF(ISERR(FIND(CONCATENATE(AW$4,"+++"),NieStac!$S52))=FALSE,"+++","++"),"+"),"+")," ")</f>
        <v/>
      </c>
      <c r="AX52" s="50" t="str">
        <f>IF(ISERR(FIND(AX$4,NieStac!$S52))=FALSE,IF(ISERR(FIND(CONCATENATE(AX$4,"+"),NieStac!$S52))=FALSE,IF(ISERR(FIND(CONCATENATE(AX$4,"++"),NieStac!$S52))=FALSE,IF(ISERR(FIND(CONCATENATE(AX$4,"+++"),NieStac!$S52))=FALSE,"+++","++"),"+"),"+")," ")</f>
        <v/>
      </c>
      <c r="AY52" s="50" t="str">
        <f>IF(ISERR(FIND(AY$4,NieStac!$S52))=FALSE,IF(ISERR(FIND(CONCATENATE(AY$4,"+"),NieStac!$S52))=FALSE,IF(ISERR(FIND(CONCATENATE(AY$4,"++"),NieStac!$S52))=FALSE,IF(ISERR(FIND(CONCATENATE(AY$4,"+++"),NieStac!$S52))=FALSE,"+++","++"),"+"),"+")," ")</f>
        <v/>
      </c>
      <c r="AZ52" s="50" t="str">
        <f>IF(ISERR(FIND(AZ$4,NieStac!$S52))=FALSE,IF(ISERR(FIND(CONCATENATE(AZ$4,"+"),NieStac!$S52))=FALSE,IF(ISERR(FIND(CONCATENATE(AZ$4,"++"),NieStac!$S52))=FALSE,IF(ISERR(FIND(CONCATENATE(AZ$4,"+++"),NieStac!$S52))=FALSE,"+++","++"),"+"),"+")," ")</f>
        <v/>
      </c>
      <c r="BA52" s="50" t="str">
        <f>IF(ISERR(FIND(BA$4,NieStac!$S52))=FALSE,IF(ISERR(FIND(CONCATENATE(BA$4,"+"),NieStac!$S52))=FALSE,IF(ISERR(FIND(CONCATENATE(BA$4,"++"),NieStac!$S52))=FALSE,IF(ISERR(FIND(CONCATENATE(BA$4,"+++"),NieStac!$S52))=FALSE,"+++","++"),"+"),"+")," ")</f>
        <v/>
      </c>
      <c r="BB52" s="50" t="str">
        <f>IF(ISERR(FIND(BB$4,NieStac!$S52))=FALSE,IF(ISERR(FIND(CONCATENATE(BB$4,"+"),NieStac!$S52))=FALSE,IF(ISERR(FIND(CONCATENATE(BB$4,"++"),NieStac!$S52))=FALSE,IF(ISERR(FIND(CONCATENATE(BB$4,"+++"),NieStac!$S52))=FALSE,"+++","++"),"+"),"+")," ")</f>
        <v/>
      </c>
      <c r="BC52" s="50" t="str">
        <f>IF(ISERR(FIND(BC$4,NieStac!$S52))=FALSE,IF(ISERR(FIND(CONCATENATE(BC$4,"+"),NieStac!$S52))=FALSE,IF(ISERR(FIND(CONCATENATE(BC$4,"++"),NieStac!$S52))=FALSE,IF(ISERR(FIND(CONCATENATE(BC$4,"+++"),NieStac!$S52))=FALSE,"+++","++"),"+"),"+")," ")</f>
        <v/>
      </c>
      <c r="BD52" s="50" t="str">
        <f>IF(ISERR(FIND(BD$4,NieStac!$S52))=FALSE,IF(ISERR(FIND(CONCATENATE(BD$4,"+"),NieStac!$S52))=FALSE,IF(ISERR(FIND(CONCATENATE(BD$4,"++"),NieStac!$S52))=FALSE,IF(ISERR(FIND(CONCATENATE(BD$4,"+++"),NieStac!$S52))=FALSE,"+++","++"),"+"),"+")," ")</f>
        <v/>
      </c>
      <c r="BE52" s="50" t="str">
        <f>IF(ISERR(FIND(BE$4,NieStac!$S52))=FALSE,IF(ISERR(FIND(CONCATENATE(BE$4,"+"),NieStac!$S52))=FALSE,IF(ISERR(FIND(CONCATENATE(BE$4,"++"),NieStac!$S52))=FALSE,IF(ISERR(FIND(CONCATENATE(BE$4,"+++"),NieStac!$S52))=FALSE,"+++","++"),"+"),"+")," ")</f>
        <v/>
      </c>
      <c r="BF52" s="50" t="str">
        <f>IF(ISERR(FIND(BF$4,NieStac!$S52))=FALSE,IF(ISERR(FIND(CONCATENATE(BF$4,"+"),NieStac!$S52))=FALSE,IF(ISERR(FIND(CONCATENATE(BF$4,"++"),NieStac!$S52))=FALSE,IF(ISERR(FIND(CONCATENATE(BF$4,"+++"),NieStac!$S52))=FALSE,"+++","++"),"+"),"+")," ")</f>
        <v/>
      </c>
      <c r="BG52" s="50" t="str">
        <f>IF(ISERR(FIND(BG$4,NieStac!$S52))=FALSE,IF(ISERR(FIND(CONCATENATE(BG$4,"+"),NieStac!$S52))=FALSE,IF(ISERR(FIND(CONCATENATE(BG$4,"++"),NieStac!$S52))=FALSE,IF(ISERR(FIND(CONCATENATE(BG$4,"+++"),NieStac!$S52))=FALSE,"+++","++"),"+"),"+")," ")</f>
        <v/>
      </c>
      <c r="BH52" s="50" t="str">
        <f>IF(ISERR(FIND(BH$4,NieStac!$S52))=FALSE,IF(ISERR(FIND(CONCATENATE(BH$4,"+"),NieStac!$S52))=FALSE,IF(ISERR(FIND(CONCATENATE(BH$4,"++"),NieStac!$S52))=FALSE,IF(ISERR(FIND(CONCATENATE(BH$4,"+++"),NieStac!$S52))=FALSE,"+++","++"),"+"),"+")," ")</f>
        <v/>
      </c>
      <c r="BI52" s="50" t="str">
        <f>IF(ISERR(FIND(BI$4,NieStac!$S52))=FALSE,IF(ISERR(FIND(CONCATENATE(BI$4,"+"),NieStac!$S52))=FALSE,IF(ISERR(FIND(CONCATENATE(BI$4,"++"),NieStac!$S52))=FALSE,IF(ISERR(FIND(CONCATENATE(BI$4,"+++"),NieStac!$S52))=FALSE,"+++","++"),"+"),"+")," ")</f>
        <v/>
      </c>
      <c r="BJ52" s="127">
        <f>NieStac!C51</f>
        <v>0</v>
      </c>
      <c r="BK52" s="50" t="str">
        <f>IF(ISERR(FIND(BK$4,NieStac!$T51))=FALSE,IF(ISERR(FIND(CONCATENATE(BK$4,"+"),NieStac!$T51))=FALSE,IF(ISERR(FIND(CONCATENATE(BK$4,"++"),NieStac!$T51))=FALSE,IF(ISERR(FIND(CONCATENATE(BK$4,"+++"),NieStac!$T51))=FALSE,"+++","++"),"+"),"-"),"-")</f>
        <v>-</v>
      </c>
      <c r="BL52" s="50" t="str">
        <f>IF(ISERR(FIND(BL$4,NieStac!$T51))=FALSE,IF(ISERR(FIND(CONCATENATE(BL$4,"+"),NieStac!$T51))=FALSE,IF(ISERR(FIND(CONCATENATE(BL$4,"++"),NieStac!$T51))=FALSE,IF(ISERR(FIND(CONCATENATE(BL$4,"+++"),NieStac!$T51))=FALSE,"+++","++"),"+"),"-"),"-")</f>
        <v>-</v>
      </c>
      <c r="BM52" s="50" t="str">
        <f>IF(ISERR(FIND(BM$4,NieStac!$T51))=FALSE,IF(ISERR(FIND(CONCATENATE(BM$4,"+"),NieStac!$T51))=FALSE,IF(ISERR(FIND(CONCATENATE(BM$4,"++"),NieStac!$T51))=FALSE,IF(ISERR(FIND(CONCATENATE(BM$4,"+++"),NieStac!$T51))=FALSE,"+++","++"),"+"),"-"),"-")</f>
        <v>-</v>
      </c>
      <c r="BN52" s="50" t="str">
        <f>IF(ISERR(FIND(BN$4,NieStac!$T51))=FALSE,IF(ISERR(FIND(CONCATENATE(BN$4,"+"),NieStac!$T51))=FALSE,IF(ISERR(FIND(CONCATENATE(BN$4,"++"),NieStac!$T51))=FALSE,IF(ISERR(FIND(CONCATENATE(BN$4,"+++"),NieStac!$T51))=FALSE,"+++","++"),"+"),"-"),"-")</f>
        <v>-</v>
      </c>
      <c r="BO52" s="50" t="str">
        <f>IF(ISERR(FIND(BO$4,NieStac!$T51))=FALSE,IF(ISERR(FIND(CONCATENATE(BO$4,"+"),NieStac!$T51))=FALSE,IF(ISERR(FIND(CONCATENATE(BO$4,"++"),NieStac!$T51))=FALSE,IF(ISERR(FIND(CONCATENATE(BO$4,"+++"),NieStac!$T51))=FALSE,"+++","++"),"+"),"-"),"-")</f>
        <v>-</v>
      </c>
      <c r="BP52" s="50" t="str">
        <f>IF(ISERR(FIND(BP$4,NieStac!$T51))=FALSE,IF(ISERR(FIND(CONCATENATE(BP$4,"+"),NieStac!$T51))=FALSE,IF(ISERR(FIND(CONCATENATE(BP$4,"++"),NieStac!$T51))=FALSE,IF(ISERR(FIND(CONCATENATE(BP$4,"+++"),NieStac!$T51))=FALSE,"+++","++"),"+"),"-"),"-")</f>
        <v>-</v>
      </c>
      <c r="BQ52" s="50" t="str">
        <f>IF(ISERR(FIND(BQ$4,NieStac!$T51))=FALSE,IF(ISERR(FIND(CONCATENATE(BQ$4,"+"),NieStac!$T51))=FALSE,IF(ISERR(FIND(CONCATENATE(BQ$4,"++"),NieStac!$T51))=FALSE,IF(ISERR(FIND(CONCATENATE(BQ$4,"+++"),NieStac!$T51))=FALSE,"+++","++"),"+"),"-"),"-")</f>
        <v>-</v>
      </c>
    </row>
    <row r="53" spans="1:69">
      <c r="A53" s="204" t="str">
        <f>NieStac!C52</f>
        <v>Semestr 5: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204" t="str">
        <f>NieStac!C52</f>
        <v>Semestr 5:</v>
      </c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204" t="str">
        <f>NieStac!C52</f>
        <v>Semestr 5:</v>
      </c>
      <c r="BK53" s="50"/>
      <c r="BL53" s="50"/>
      <c r="BM53" s="50"/>
      <c r="BN53" s="50"/>
      <c r="BO53" s="50"/>
      <c r="BP53" s="50"/>
      <c r="BQ53" s="50"/>
    </row>
    <row r="54" spans="1:69" hidden="1">
      <c r="A54" s="104" t="str">
        <f>NieStac!C53</f>
        <v>Moduł kształcenia</v>
      </c>
      <c r="B54" s="50" t="str">
        <f>IF(ISERR(FIND(B$4,NieStac!$R53))=FALSE,IF(ISERR(FIND(CONCATENATE(B$4,"+"),NieStac!$R53))=FALSE,IF(ISERR(FIND(CONCATENATE(B$4,"++"),NieStac!$R53))=FALSE,IF(ISERR(FIND(CONCATENATE(B$4,"+++"),NieStac!$R53))=FALSE,"+++","++"),"+"),"-"),"-")</f>
        <v>-</v>
      </c>
      <c r="C54" s="50" t="str">
        <f>IF(ISERR(FIND(C$4,NieStac!$R53))=FALSE,IF(ISERR(FIND(CONCATENATE(C$4,"+"),NieStac!$R53))=FALSE,IF(ISERR(FIND(CONCATENATE(C$4,"++"),NieStac!$R53))=FALSE,IF(ISERR(FIND(CONCATENATE(C$4,"+++"),NieStac!$R53))=FALSE,"+++","++"),"+"),"-"),"-")</f>
        <v>-</v>
      </c>
      <c r="D54" s="50" t="str">
        <f>IF(ISERR(FIND(D$4,NieStac!$R53))=FALSE,IF(ISERR(FIND(CONCATENATE(D$4,"+"),NieStac!$R53))=FALSE,IF(ISERR(FIND(CONCATENATE(D$4,"++"),NieStac!$R53))=FALSE,IF(ISERR(FIND(CONCATENATE(D$4,"+++"),NieStac!$R53))=FALSE,"+++","++"),"+"),"-"),"-")</f>
        <v>-</v>
      </c>
      <c r="E54" s="50" t="str">
        <f>IF(ISERR(FIND(E$4,NieStac!$R53))=FALSE,IF(ISERR(FIND(CONCATENATE(E$4,"+"),NieStac!$R53))=FALSE,IF(ISERR(FIND(CONCATENATE(E$4,"++"),NieStac!$R53))=FALSE,IF(ISERR(FIND(CONCATENATE(E$4,"+++"),NieStac!$R53))=FALSE,"+++","++"),"+"),"-"),"-")</f>
        <v>-</v>
      </c>
      <c r="F54" s="50" t="str">
        <f>IF(ISERR(FIND(F$4,NieStac!$R53))=FALSE,IF(ISERR(FIND(CONCATENATE(F$4,"+"),NieStac!$R53))=FALSE,IF(ISERR(FIND(CONCATENATE(F$4,"++"),NieStac!$R53))=FALSE,IF(ISERR(FIND(CONCATENATE(F$4,"+++"),NieStac!$R53))=FALSE,"+++","++"),"+"),"-"),"-")</f>
        <v>-</v>
      </c>
      <c r="G54" s="50" t="str">
        <f>IF(ISERR(FIND(G$4,NieStac!$R53))=FALSE,IF(ISERR(FIND(CONCATENATE(G$4,"+"),NieStac!$R53))=FALSE,IF(ISERR(FIND(CONCATENATE(G$4,"++"),NieStac!$R53))=FALSE,IF(ISERR(FIND(CONCATENATE(G$4,"+++"),NieStac!$R53))=FALSE,"+++","++"),"+"),"-"),"-")</f>
        <v>-</v>
      </c>
      <c r="H54" s="50" t="str">
        <f>IF(ISERR(FIND(H$4,NieStac!$R53))=FALSE,IF(ISERR(FIND(CONCATENATE(H$4,"+"),NieStac!$R53))=FALSE,IF(ISERR(FIND(CONCATENATE(H$4,"++"),NieStac!$R53))=FALSE,IF(ISERR(FIND(CONCATENATE(H$4,"+++"),NieStac!$R53))=FALSE,"+++","++"),"+"),"-"),"-")</f>
        <v>-</v>
      </c>
      <c r="I54" s="50" t="str">
        <f>IF(ISERR(FIND(I$4,NieStac!$R53))=FALSE,IF(ISERR(FIND(CONCATENATE(I$4,"+"),NieStac!$R53))=FALSE,IF(ISERR(FIND(CONCATENATE(I$4,"++"),NieStac!$R53))=FALSE,IF(ISERR(FIND(CONCATENATE(I$4,"+++"),NieStac!$R53))=FALSE,"+++","++"),"+"),"-"),"-")</f>
        <v>-</v>
      </c>
      <c r="J54" s="50" t="str">
        <f>IF(ISERR(FIND(J$4,NieStac!$R53))=FALSE,IF(ISERR(FIND(CONCATENATE(J$4,"+"),NieStac!$R53))=FALSE,IF(ISERR(FIND(CONCATENATE(J$4,"++"),NieStac!$R53))=FALSE,IF(ISERR(FIND(CONCATENATE(J$4,"+++"),NieStac!$R53))=FALSE,"+++","++"),"+"),"-"),"-")</f>
        <v>-</v>
      </c>
      <c r="K54" s="50" t="str">
        <f>IF(ISERR(FIND(K$4,NieStac!$R53))=FALSE,IF(ISERR(FIND(CONCATENATE(K$4,"+"),NieStac!$R53))=FALSE,IF(ISERR(FIND(CONCATENATE(K$4,"++"),NieStac!$R53))=FALSE,IF(ISERR(FIND(CONCATENATE(K$4,"+++"),NieStac!$R53))=FALSE,"+++","++"),"+"),"-"),"-")</f>
        <v>-</v>
      </c>
      <c r="L54" s="50" t="str">
        <f>IF(ISERR(FIND(L$4,NieStac!$R53))=FALSE,IF(ISERR(FIND(CONCATENATE(L$4,"+"),NieStac!$R53))=FALSE,IF(ISERR(FIND(CONCATENATE(L$4,"++"),NieStac!$R53))=FALSE,IF(ISERR(FIND(CONCATENATE(L$4,"+++"),NieStac!$R53))=FALSE,"+++","++"),"+"),"-"),"-")</f>
        <v>-</v>
      </c>
      <c r="M54" s="50" t="str">
        <f>IF(ISERR(FIND(M$4,NieStac!$R53))=FALSE,IF(ISERR(FIND(CONCATENATE(M$4,"+"),NieStac!$R53))=FALSE,IF(ISERR(FIND(CONCATENATE(M$4,"++"),NieStac!$R53))=FALSE,IF(ISERR(FIND(CONCATENATE(M$4,"+++"),NieStac!$R53))=FALSE,"+++","++"),"+"),"-"),"-")</f>
        <v>-</v>
      </c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127" t="str">
        <f>NieStac!C53</f>
        <v>Moduł kształcenia</v>
      </c>
      <c r="AE54" s="50" t="str">
        <f>IF(ISERR(FIND(AE$4,NieStac!$S53))=FALSE,IF(ISERR(FIND(CONCATENATE(AE$4,"+"),NieStac!$S53))=FALSE,IF(ISERR(FIND(CONCATENATE(AE$4,"++"),NieStac!$S53))=FALSE,IF(ISERR(FIND(CONCATENATE(AE$4,"+++"),NieStac!$S53))=FALSE,"+++","++"),"+"),"-"),"-")</f>
        <v>-</v>
      </c>
      <c r="AF54" s="50" t="str">
        <f>IF(ISERR(FIND(AF$4,NieStac!$S53))=FALSE,IF(ISERR(FIND(CONCATENATE(AF$4,"+"),NieStac!$S53))=FALSE,IF(ISERR(FIND(CONCATENATE(AF$4,"++"),NieStac!$S53))=FALSE,IF(ISERR(FIND(CONCATENATE(AF$4,"+++"),NieStac!$S53))=FALSE,"+++","++"),"+"),"-"),"-")</f>
        <v>-</v>
      </c>
      <c r="AG54" s="50" t="str">
        <f>IF(ISERR(FIND(AG$4,NieStac!$S53))=FALSE,IF(ISERR(FIND(CONCATENATE(AG$4,"+"),NieStac!$S53))=FALSE,IF(ISERR(FIND(CONCATENATE(AG$4,"++"),NieStac!$S53))=FALSE,IF(ISERR(FIND(CONCATENATE(AG$4,"+++"),NieStac!$S53))=FALSE,"+++","++"),"+"),"-"),"-")</f>
        <v>-</v>
      </c>
      <c r="AH54" s="50" t="str">
        <f>IF(ISERR(FIND(AH$4,NieStac!$S53))=FALSE,IF(ISERR(FIND(CONCATENATE(AH$4,"+"),NieStac!$S53))=FALSE,IF(ISERR(FIND(CONCATENATE(AH$4,"++"),NieStac!$S53))=FALSE,IF(ISERR(FIND(CONCATENATE(AH$4,"+++"),NieStac!$S53))=FALSE,"+++","++"),"+"),"-"),"-")</f>
        <v>-</v>
      </c>
      <c r="AI54" s="50" t="str">
        <f>IF(ISERR(FIND(AI$4,NieStac!$S53))=FALSE,IF(ISERR(FIND(CONCATENATE(AI$4,"+"),NieStac!$S53))=FALSE,IF(ISERR(FIND(CONCATENATE(AI$4,"++"),NieStac!$S53))=FALSE,IF(ISERR(FIND(CONCATENATE(AI$4,"+++"),NieStac!$S53))=FALSE,"+++","++"),"+"),"-"),"-")</f>
        <v>-</v>
      </c>
      <c r="AJ54" s="50" t="str">
        <f>IF(ISERR(FIND(AJ$4,NieStac!$S53))=FALSE,IF(ISERR(FIND(CONCATENATE(AJ$4,"+"),NieStac!$S53))=FALSE,IF(ISERR(FIND(CONCATENATE(AJ$4,"++"),NieStac!$S53))=FALSE,IF(ISERR(FIND(CONCATENATE(AJ$4,"+++"),NieStac!$S53))=FALSE,"+++","++"),"+"),"-"),"-")</f>
        <v>-</v>
      </c>
      <c r="AK54" s="50" t="str">
        <f>IF(ISERR(FIND(AK$4,NieStac!$S53))=FALSE,IF(ISERR(FIND(CONCATENATE(AK$4,"+"),NieStac!$S53))=FALSE,IF(ISERR(FIND(CONCATENATE(AK$4,"++"),NieStac!$S53))=FALSE,IF(ISERR(FIND(CONCATENATE(AK$4,"+++"),NieStac!$S53))=FALSE,"+++","++"),"+"),"-"),"-")</f>
        <v>-</v>
      </c>
      <c r="AL54" s="50" t="str">
        <f>IF(ISERR(FIND(AL$4,NieStac!$S53))=FALSE,IF(ISERR(FIND(CONCATENATE(AL$4,"+"),NieStac!$S53))=FALSE,IF(ISERR(FIND(CONCATENATE(AL$4,"++"),NieStac!$S53))=FALSE,IF(ISERR(FIND(CONCATENATE(AL$4,"+++"),NieStac!$S53))=FALSE,"+++","++"),"+"),"-"),"-")</f>
        <v>-</v>
      </c>
      <c r="AM54" s="50" t="str">
        <f>IF(ISERR(FIND(AM$4,NieStac!$S53))=FALSE,IF(ISERR(FIND(CONCATENATE(AM$4,"+"),NieStac!$S53))=FALSE,IF(ISERR(FIND(CONCATENATE(AM$4,"++"),NieStac!$S53))=FALSE,IF(ISERR(FIND(CONCATENATE(AM$4,"+++"),NieStac!$S53))=FALSE,"+++","++"),"+"),"-"),"-")</f>
        <v>-</v>
      </c>
      <c r="AN54" s="50" t="str">
        <f>IF(ISERR(FIND(AN$4,NieStac!$S53))=FALSE,IF(ISERR(FIND(CONCATENATE(AN$4,"+"),NieStac!$S53))=FALSE,IF(ISERR(FIND(CONCATENATE(AN$4,"++"),NieStac!$S53))=FALSE,IF(ISERR(FIND(CONCATENATE(AN$4,"+++"),NieStac!$S53))=FALSE,"+++","++"),"+"),"-"),"-")</f>
        <v>-</v>
      </c>
      <c r="AO54" s="50" t="str">
        <f>IF(ISERR(FIND(AO$4,NieStac!$S53))=FALSE,IF(ISERR(FIND(CONCATENATE(AO$4,"+"),NieStac!$S53))=FALSE,IF(ISERR(FIND(CONCATENATE(AO$4,"++"),NieStac!$S53))=FALSE,IF(ISERR(FIND(CONCATENATE(AO$4,"+++"),NieStac!$S53))=FALSE,"+++","++"),"+"),"-"),"-")</f>
        <v>-</v>
      </c>
      <c r="AP54" s="50" t="str">
        <f>IF(ISERR(FIND(AP$4,NieStac!$S53))=FALSE,IF(ISERR(FIND(CONCATENATE(AP$4,"+"),NieStac!$S53))=FALSE,IF(ISERR(FIND(CONCATENATE(AP$4,"++"),NieStac!$S53))=FALSE,IF(ISERR(FIND(CONCATENATE(AP$4,"+++"),NieStac!$S53))=FALSE,"+++","++"),"+"),"-"),"-")</f>
        <v>-</v>
      </c>
      <c r="AQ54" s="50" t="str">
        <f>IF(ISERR(FIND(AQ$4,NieStac!$S53))=FALSE,IF(ISERR(FIND(CONCATENATE(AQ$4,"+"),NieStac!$S53))=FALSE,IF(ISERR(FIND(CONCATENATE(AQ$4,"++"),NieStac!$S53))=FALSE,IF(ISERR(FIND(CONCATENATE(AQ$4,"+++"),NieStac!$S53))=FALSE,"+++","++"),"+"),"-"),"-")</f>
        <v>-</v>
      </c>
      <c r="AR54" s="50" t="str">
        <f>IF(ISERR(FIND(AR$4,NieStac!$S53))=FALSE,IF(ISERR(FIND(CONCATENATE(AR$4,"+"),NieStac!$S53))=FALSE,IF(ISERR(FIND(CONCATENATE(AR$4,"++"),NieStac!$S53))=FALSE,IF(ISERR(FIND(CONCATENATE(AR$4,"+++"),NieStac!$S53))=FALSE,"+++","++"),"+"),"-"),"-")</f>
        <v>-</v>
      </c>
      <c r="AS54" s="50"/>
      <c r="AT54" s="50"/>
      <c r="AU54" s="50"/>
      <c r="AV54" s="50"/>
      <c r="AW54" s="50"/>
      <c r="AX54" s="50"/>
      <c r="AY54" s="50"/>
      <c r="AZ54" s="50"/>
      <c r="BA54" s="50" t="str">
        <f>IF(ISERR(FIND(BA$4,NieStac!$S53))=FALSE,IF(ISERR(FIND(CONCATENATE(BA$4,"+"),NieStac!$S53))=FALSE,IF(ISERR(FIND(CONCATENATE(BA$4,"++"),NieStac!$S53))=FALSE,IF(ISERR(FIND(CONCATENATE(BA$4,"+++"),NieStac!$S53))=FALSE,"+++","++"),"+"),"-"),"-")</f>
        <v>-</v>
      </c>
      <c r="BB54" s="50" t="str">
        <f>IF(ISERR(FIND(BB$4,NieStac!$S53))=FALSE,IF(ISERR(FIND(CONCATENATE(BB$4,"+"),NieStac!$S53))=FALSE,IF(ISERR(FIND(CONCATENATE(BB$4,"++"),NieStac!$S53))=FALSE,IF(ISERR(FIND(CONCATENATE(BB$4,"+++"),NieStac!$S53))=FALSE,"+++","++"),"+"),"-"),"-")</f>
        <v>-</v>
      </c>
      <c r="BC54" s="50" t="str">
        <f>IF(ISERR(FIND(BC$4,NieStac!$S53))=FALSE,IF(ISERR(FIND(CONCATENATE(BC$4,"+"),NieStac!$S53))=FALSE,IF(ISERR(FIND(CONCATENATE(BC$4,"++"),NieStac!$S53))=FALSE,IF(ISERR(FIND(CONCATENATE(BC$4,"+++"),NieStac!$S53))=FALSE,"+++","++"),"+"),"-"),"-")</f>
        <v>-</v>
      </c>
      <c r="BD54" s="50" t="str">
        <f>IF(ISERR(FIND(BD$4,NieStac!$S53))=FALSE,IF(ISERR(FIND(CONCATENATE(BD$4,"+"),NieStac!$S53))=FALSE,IF(ISERR(FIND(CONCATENATE(BD$4,"++"),NieStac!$S53))=FALSE,IF(ISERR(FIND(CONCATENATE(BD$4,"+++"),NieStac!$S53))=FALSE,"+++","++"),"+"),"-"),"-")</f>
        <v>-</v>
      </c>
      <c r="BE54" s="50" t="str">
        <f>IF(ISERR(FIND(BE$4,NieStac!$S53))=FALSE,IF(ISERR(FIND(CONCATENATE(BE$4,"+"),NieStac!$S53))=FALSE,IF(ISERR(FIND(CONCATENATE(BE$4,"++"),NieStac!$S53))=FALSE,IF(ISERR(FIND(CONCATENATE(BE$4,"+++"),NieStac!$S53))=FALSE,"+++","++"),"+"),"-"),"-")</f>
        <v>-</v>
      </c>
      <c r="BF54" s="50" t="str">
        <f>IF(ISERR(FIND(BF$4,NieStac!$S53))=FALSE,IF(ISERR(FIND(CONCATENATE(BF$4,"+"),NieStac!$S53))=FALSE,IF(ISERR(FIND(CONCATENATE(BF$4,"++"),NieStac!$S53))=FALSE,IF(ISERR(FIND(CONCATENATE(BF$4,"+++"),NieStac!$S53))=FALSE,"+++","++"),"+"),"-"),"-")</f>
        <v>-</v>
      </c>
      <c r="BG54" s="50" t="str">
        <f>IF(ISERR(FIND(BG$4,NieStac!$S53))=FALSE,IF(ISERR(FIND(CONCATENATE(BG$4,"+"),NieStac!$S53))=FALSE,IF(ISERR(FIND(CONCATENATE(BG$4,"++"),NieStac!$S53))=FALSE,IF(ISERR(FIND(CONCATENATE(BG$4,"+++"),NieStac!$S53))=FALSE,"+++","++"),"+"),"-"),"-")</f>
        <v>-</v>
      </c>
      <c r="BH54" s="50" t="str">
        <f>IF(ISERR(FIND(BH$4,NieStac!$S53))=FALSE,IF(ISERR(FIND(CONCATENATE(BH$4,"+"),NieStac!$S53))=FALSE,IF(ISERR(FIND(CONCATENATE(BH$4,"++"),NieStac!$S53))=FALSE,IF(ISERR(FIND(CONCATENATE(BH$4,"+++"),NieStac!$S53))=FALSE,"+++","++"),"+"),"-"),"-")</f>
        <v>-</v>
      </c>
      <c r="BI54" s="50" t="str">
        <f>IF(ISERR(FIND(BI$4,NieStac!$S53))=FALSE,IF(ISERR(FIND(CONCATENATE(BI$4,"+"),NieStac!$S53))=FALSE,IF(ISERR(FIND(CONCATENATE(BI$4,"++"),NieStac!$S53))=FALSE,IF(ISERR(FIND(CONCATENATE(BI$4,"+++"),NieStac!$S53))=FALSE,"+++","++"),"+"),"-"),"-")</f>
        <v>-</v>
      </c>
      <c r="BJ54" s="127" t="str">
        <f>NieStac!C53</f>
        <v>Moduł kształcenia</v>
      </c>
      <c r="BK54" s="50" t="str">
        <f>IF(ISERR(FIND(BK$4,NieStac!$T53))=FALSE,IF(ISERR(FIND(CONCATENATE(BK$4,"+"),NieStac!$T53))=FALSE,IF(ISERR(FIND(CONCATENATE(BK$4,"++"),NieStac!$T53))=FALSE,IF(ISERR(FIND(CONCATENATE(BK$4,"+++"),NieStac!$T53))=FALSE,"+++","++"),"+"),"-"),"-")</f>
        <v>-</v>
      </c>
      <c r="BL54" s="50" t="str">
        <f>IF(ISERR(FIND(BL$4,NieStac!$T53))=FALSE,IF(ISERR(FIND(CONCATENATE(BL$4,"+"),NieStac!$T53))=FALSE,IF(ISERR(FIND(CONCATENATE(BL$4,"++"),NieStac!$T53))=FALSE,IF(ISERR(FIND(CONCATENATE(BL$4,"+++"),NieStac!$T53))=FALSE,"+++","++"),"+"),"-"),"-")</f>
        <v>-</v>
      </c>
      <c r="BM54" s="50" t="str">
        <f>IF(ISERR(FIND(BM$4,NieStac!$T53))=FALSE,IF(ISERR(FIND(CONCATENATE(BM$4,"+"),NieStac!$T53))=FALSE,IF(ISERR(FIND(CONCATENATE(BM$4,"++"),NieStac!$T53))=FALSE,IF(ISERR(FIND(CONCATENATE(BM$4,"+++"),NieStac!$T53))=FALSE,"+++","++"),"+"),"-"),"-")</f>
        <v>-</v>
      </c>
      <c r="BN54" s="50" t="str">
        <f>IF(ISERR(FIND(BN$4,NieStac!$T53))=FALSE,IF(ISERR(FIND(CONCATENATE(BN$4,"+"),NieStac!$T53))=FALSE,IF(ISERR(FIND(CONCATENATE(BN$4,"++"),NieStac!$T53))=FALSE,IF(ISERR(FIND(CONCATENATE(BN$4,"+++"),NieStac!$T53))=FALSE,"+++","++"),"+"),"-"),"-")</f>
        <v>-</v>
      </c>
      <c r="BO54" s="50" t="str">
        <f>IF(ISERR(FIND(BO$4,NieStac!$T53))=FALSE,IF(ISERR(FIND(CONCATENATE(BO$4,"+"),NieStac!$T53))=FALSE,IF(ISERR(FIND(CONCATENATE(BO$4,"++"),NieStac!$T53))=FALSE,IF(ISERR(FIND(CONCATENATE(BO$4,"+++"),NieStac!$T53))=FALSE,"+++","++"),"+"),"-"),"-")</f>
        <v>-</v>
      </c>
      <c r="BP54" s="50" t="str">
        <f>IF(ISERR(FIND(BP$4,NieStac!$T53))=FALSE,IF(ISERR(FIND(CONCATENATE(BP$4,"+"),NieStac!$T53))=FALSE,IF(ISERR(FIND(CONCATENATE(BP$4,"++"),NieStac!$T53))=FALSE,IF(ISERR(FIND(CONCATENATE(BP$4,"+++"),NieStac!$T53))=FALSE,"+++","++"),"+"),"-"),"-")</f>
        <v>-</v>
      </c>
      <c r="BQ54" s="50" t="str">
        <f>IF(ISERR(FIND(BQ$4,NieStac!$T53))=FALSE,IF(ISERR(FIND(CONCATENATE(BQ$4,"+"),NieStac!$T53))=FALSE,IF(ISERR(FIND(CONCATENATE(BQ$4,"++"),NieStac!$T53))=FALSE,IF(ISERR(FIND(CONCATENATE(BQ$4,"+++"),NieStac!$T53))=FALSE,"+++","++"),"+"),"-"),"-")</f>
        <v>-</v>
      </c>
    </row>
    <row r="55" spans="1:69">
      <c r="A55" s="104" t="str">
        <f>NieStac!C54</f>
        <v>Elementy i urządzenia automatyki</v>
      </c>
      <c r="B55" s="50" t="str">
        <f>IF(ISERR(FIND(B$4,NieStac!$R54))=FALSE,IF(ISERR(FIND(CONCATENATE(B$4,"+"),NieStac!$R54))=FALSE,IF(ISERR(FIND(CONCATENATE(B$4,"++"),NieStac!$R54))=FALSE,IF(ISERR(FIND(CONCATENATE(B$4,"+++"),NieStac!$R54))=FALSE,"+++","++"),"+"),"")," ")</f>
        <v/>
      </c>
      <c r="C55" s="50" t="str">
        <f>IF(ISERR(FIND(C$4,NieStac!$R54))=FALSE,IF(ISERR(FIND(CONCATENATE(C$4,"+"),NieStac!$R54))=FALSE,IF(ISERR(FIND(CONCATENATE(C$4,"++"),NieStac!$R54))=FALSE,IF(ISERR(FIND(CONCATENATE(C$4,"+++"),NieStac!$R54))=FALSE,"+++","++"),"+"),"")," ")</f>
        <v/>
      </c>
      <c r="D55" s="50" t="str">
        <f>IF(ISERR(FIND(D$4,NieStac!$R54))=FALSE,IF(ISERR(FIND(CONCATENATE(D$4,"+"),NieStac!$R54))=FALSE,IF(ISERR(FIND(CONCATENATE(D$4,"++"),NieStac!$R54))=FALSE,IF(ISERR(FIND(CONCATENATE(D$4,"+++"),NieStac!$R54))=FALSE,"+++","++"),"+"),"")," ")</f>
        <v/>
      </c>
      <c r="E55" s="50" t="str">
        <f>IF(ISERR(FIND(E$4,NieStac!$R54))=FALSE,IF(ISERR(FIND(CONCATENATE(E$4,"+"),NieStac!$R54))=FALSE,IF(ISERR(FIND(CONCATENATE(E$4,"++"),NieStac!$R54))=FALSE,IF(ISERR(FIND(CONCATENATE(E$4,"+++"),NieStac!$R54))=FALSE,"+++","++"),"+"),"")," ")</f>
        <v/>
      </c>
      <c r="F55" s="50" t="str">
        <f>IF(ISERR(FIND(F$4,NieStac!$R54))=FALSE,IF(ISERR(FIND(CONCATENATE(F$4,"+"),NieStac!$R54))=FALSE,IF(ISERR(FIND(CONCATENATE(F$4,"++"),NieStac!$R54))=FALSE,IF(ISERR(FIND(CONCATENATE(F$4,"+++"),NieStac!$R54))=FALSE,"+++","++"),"+"),"")," ")</f>
        <v/>
      </c>
      <c r="G55" s="50" t="str">
        <f>IF(ISERR(FIND(G$4,NieStac!$R54))=FALSE,IF(ISERR(FIND(CONCATENATE(G$4,"+"),NieStac!$R54))=FALSE,IF(ISERR(FIND(CONCATENATE(G$4,"++"),NieStac!$R54))=FALSE,IF(ISERR(FIND(CONCATENATE(G$4,"+++"),NieStac!$R54))=FALSE,"+++","++"),"+"),"")," ")</f>
        <v/>
      </c>
      <c r="H55" s="50" t="str">
        <f>IF(ISERR(FIND(H$4,NieStac!$R54))=FALSE,IF(ISERR(FIND(CONCATENATE(H$4,"+"),NieStac!$R54))=FALSE,IF(ISERR(FIND(CONCATENATE(H$4,"++"),NieStac!$R54))=FALSE,IF(ISERR(FIND(CONCATENATE(H$4,"+++"),NieStac!$R54))=FALSE,"+++","++"),"+"),"")," ")</f>
        <v/>
      </c>
      <c r="I55" s="50" t="str">
        <f>IF(ISERR(FIND(I$4,NieStac!$R54))=FALSE,IF(ISERR(FIND(CONCATENATE(I$4,"+"),NieStac!$R54))=FALSE,IF(ISERR(FIND(CONCATENATE(I$4,"++"),NieStac!$R54))=FALSE,IF(ISERR(FIND(CONCATENATE(I$4,"+++"),NieStac!$R54))=FALSE,"+++","++"),"+"),"")," ")</f>
        <v/>
      </c>
      <c r="J55" s="50" t="str">
        <f>IF(ISERR(FIND(J$4,NieStac!$R54))=FALSE,IF(ISERR(FIND(CONCATENATE(J$4,"+"),NieStac!$R54))=FALSE,IF(ISERR(FIND(CONCATENATE(J$4,"++"),NieStac!$R54))=FALSE,IF(ISERR(FIND(CONCATENATE(J$4,"+++"),NieStac!$R54))=FALSE,"+++","++"),"+"),"")," ")</f>
        <v/>
      </c>
      <c r="K55" s="50" t="str">
        <f>IF(ISERR(FIND(K$4,NieStac!$R54))=FALSE,IF(ISERR(FIND(CONCATENATE(K$4,"+"),NieStac!$R54))=FALSE,IF(ISERR(FIND(CONCATENATE(K$4,"++"),NieStac!$R54))=FALSE,IF(ISERR(FIND(CONCATENATE(K$4,"+++"),NieStac!$R54))=FALSE,"+++","++"),"+"),"")," ")</f>
        <v/>
      </c>
      <c r="L55" s="50" t="str">
        <f>IF(ISERR(FIND(L$4,NieStac!$R54))=FALSE,IF(ISERR(FIND(CONCATENATE(L$4,"+"),NieStac!$R54))=FALSE,IF(ISERR(FIND(CONCATENATE(L$4,"++"),NieStac!$R54))=FALSE,IF(ISERR(FIND(CONCATENATE(L$4,"+++"),NieStac!$R54))=FALSE,"+++","++"),"+"),"")," ")</f>
        <v>+++</v>
      </c>
      <c r="M55" s="50" t="str">
        <f>IF(ISERR(FIND(M$4,NieStac!$R54))=FALSE,IF(ISERR(FIND(CONCATENATE(M$4,"+"),NieStac!$R54))=FALSE,IF(ISERR(FIND(CONCATENATE(M$4,"++"),NieStac!$R54))=FALSE,IF(ISERR(FIND(CONCATENATE(M$4,"+++"),NieStac!$R54))=FALSE,"+++","++"),"+"),"")," ")</f>
        <v/>
      </c>
      <c r="N55" s="50" t="str">
        <f>IF(ISERR(FIND(N$4,NieStac!$R54))=FALSE,IF(ISERR(FIND(CONCATENATE(N$4,"+"),NieStac!$R54))=FALSE,IF(ISERR(FIND(CONCATENATE(N$4,"++"),NieStac!$R54))=FALSE,IF(ISERR(FIND(CONCATENATE(N$4,"+++"),NieStac!$R54))=FALSE,"+++","++"),"+"),"")," ")</f>
        <v/>
      </c>
      <c r="O55" s="50" t="str">
        <f>IF(ISERR(FIND(O$4,NieStac!$R54))=FALSE,IF(ISERR(FIND(CONCATENATE(O$4,"+"),NieStac!$R54))=FALSE,IF(ISERR(FIND(CONCATENATE(O$4,"++"),NieStac!$R54))=FALSE,IF(ISERR(FIND(CONCATENATE(O$4,"+++"),NieStac!$R54))=FALSE,"+++","++"),"+"),"")," ")</f>
        <v/>
      </c>
      <c r="P55" s="50" t="str">
        <f>IF(ISERR(FIND(P$4,NieStac!$R54))=FALSE,IF(ISERR(FIND(CONCATENATE(P$4,"+"),NieStac!$R54))=FALSE,IF(ISERR(FIND(CONCATENATE(P$4,"++"),NieStac!$R54))=FALSE,IF(ISERR(FIND(CONCATENATE(P$4,"+++"),NieStac!$R54))=FALSE,"+++","++"),"+"),"")," ")</f>
        <v/>
      </c>
      <c r="Q55" s="50" t="str">
        <f>IF(ISERR(FIND(Q$4,NieStac!$R54))=FALSE,IF(ISERR(FIND(CONCATENATE(Q$4,"+"),NieStac!$R54))=FALSE,IF(ISERR(FIND(CONCATENATE(Q$4,"++"),NieStac!$R54))=FALSE,IF(ISERR(FIND(CONCATENATE(Q$4,"+++"),NieStac!$R54))=FALSE,"+++","++"),"+"),"")," ")</f>
        <v/>
      </c>
      <c r="R55" s="50" t="str">
        <f>IF(ISERR(FIND(R$4,NieStac!$R54))=FALSE,IF(ISERR(FIND(CONCATENATE(R$4,"+"),NieStac!$R54))=FALSE,IF(ISERR(FIND(CONCATENATE(R$4,"++"),NieStac!$R54))=FALSE,IF(ISERR(FIND(CONCATENATE(R$4,"+++"),NieStac!$R54))=FALSE,"+++","++"),"+"),"")," ")</f>
        <v/>
      </c>
      <c r="S55" s="50" t="str">
        <f>IF(ISERR(FIND(S$4,NieStac!$R54))=FALSE,IF(ISERR(FIND(CONCATENATE(S$4,"+"),NieStac!$R54))=FALSE,IF(ISERR(FIND(CONCATENATE(S$4,"++"),NieStac!$R54))=FALSE,IF(ISERR(FIND(CONCATENATE(S$4,"+++"),NieStac!$R54))=FALSE,"+++","++"),"+"),"")," ")</f>
        <v>+++</v>
      </c>
      <c r="T55" s="50" t="str">
        <f>IF(ISERR(FIND(T$4,NieStac!$R54))=FALSE,IF(ISERR(FIND(CONCATENATE(T$4,"+"),NieStac!$R54))=FALSE,IF(ISERR(FIND(CONCATENATE(T$4,"++"),NieStac!$R54))=FALSE,IF(ISERR(FIND(CONCATENATE(T$4,"+++"),NieStac!$R54))=FALSE,"+++","++"),"+"),"")," ")</f>
        <v/>
      </c>
      <c r="U55" s="50" t="str">
        <f>IF(ISERR(FIND(U$4,NieStac!$R54))=FALSE,IF(ISERR(FIND(CONCATENATE(U$4,"+"),NieStac!$R54))=FALSE,IF(ISERR(FIND(CONCATENATE(U$4,"++"),NieStac!$R54))=FALSE,IF(ISERR(FIND(CONCATENATE(U$4,"+++"),NieStac!$R54))=FALSE,"+++","++"),"+"),"")," ")</f>
        <v>++</v>
      </c>
      <c r="V55" s="50" t="str">
        <f>IF(ISERR(FIND(V$4,NieStac!$R54))=FALSE,IF(ISERR(FIND(CONCATENATE(V$4,"+"),NieStac!$R54))=FALSE,IF(ISERR(FIND(CONCATENATE(V$4,"++"),NieStac!$R54))=FALSE,IF(ISERR(FIND(CONCATENATE(V$4,"+++"),NieStac!$R54))=FALSE,"+++","++"),"+"),"")," ")</f>
        <v/>
      </c>
      <c r="W55" s="50" t="str">
        <f>IF(ISERR(FIND(W$4,NieStac!$R54))=FALSE,IF(ISERR(FIND(CONCATENATE(W$4,"+"),NieStac!$R54))=FALSE,IF(ISERR(FIND(CONCATENATE(W$4,"++"),NieStac!$R54))=FALSE,IF(ISERR(FIND(CONCATENATE(W$4,"+++"),NieStac!$R54))=FALSE,"+++","++"),"+"),"")," ")</f>
        <v>+++</v>
      </c>
      <c r="X55" s="50" t="str">
        <f>IF(ISERR(FIND(X$4,NieStac!$R54))=FALSE,IF(ISERR(FIND(CONCATENATE(X$4,"+"),NieStac!$R54))=FALSE,IF(ISERR(FIND(CONCATENATE(X$4,"++"),NieStac!$R54))=FALSE,IF(ISERR(FIND(CONCATENATE(X$4,"+++"),NieStac!$R54))=FALSE,"+++","++"),"+"),"")," ")</f>
        <v/>
      </c>
      <c r="Y55" s="50" t="str">
        <f>IF(ISERR(FIND(Y$4,NieStac!$R54))=FALSE,IF(ISERR(FIND(CONCATENATE(Y$4,"+"),NieStac!$R54))=FALSE,IF(ISERR(FIND(CONCATENATE(Y$4,"++"),NieStac!$R54))=FALSE,IF(ISERR(FIND(CONCATENATE(Y$4,"+++"),NieStac!$R54))=FALSE,"+++","++"),"+"),"")," ")</f>
        <v/>
      </c>
      <c r="Z55" s="50" t="str">
        <f>IF(ISERR(FIND(Z$4,NieStac!$R54))=FALSE,IF(ISERR(FIND(CONCATENATE(Z$4,"+"),NieStac!$R54))=FALSE,IF(ISERR(FIND(CONCATENATE(Z$4,"++"),NieStac!$R54))=FALSE,IF(ISERR(FIND(CONCATENATE(Z$4,"+++"),NieStac!$R54))=FALSE,"+++","++"),"+"),"")," ")</f>
        <v/>
      </c>
      <c r="AA55" s="50" t="str">
        <f>IF(ISERR(FIND(AA$4,NieStac!$R54))=FALSE,IF(ISERR(FIND(CONCATENATE(AA$4,"+"),NieStac!$R54))=FALSE,IF(ISERR(FIND(CONCATENATE(AA$4,"++"),NieStac!$R54))=FALSE,IF(ISERR(FIND(CONCATENATE(AA$4,"+++"),NieStac!$R54))=FALSE,"+++","++"),"+"),"")," ")</f>
        <v/>
      </c>
      <c r="AB55" s="50" t="str">
        <f>IF(ISERR(FIND(AB$4,NieStac!$R54))=FALSE,IF(ISERR(FIND(CONCATENATE(AB$4,"+"),NieStac!$R54))=FALSE,IF(ISERR(FIND(CONCATENATE(AB$4,"++"),NieStac!$R54))=FALSE,IF(ISERR(FIND(CONCATENATE(AB$4,"+++"),NieStac!$R54))=FALSE,"+++","++"),"+"),"")," ")</f>
        <v/>
      </c>
      <c r="AC55" s="50" t="str">
        <f>IF(ISERR(FIND(AC$4,NieStac!$R54))=FALSE,IF(ISERR(FIND(CONCATENATE(AC$4,"+"),NieStac!$R54))=FALSE,IF(ISERR(FIND(CONCATENATE(AC$4,"++"),NieStac!$R54))=FALSE,IF(ISERR(FIND(CONCATENATE(AC$4,"+++"),NieStac!$R54))=FALSE,"+++","++"),"+"),"")," ")</f>
        <v/>
      </c>
      <c r="AD55" s="127" t="str">
        <f>NieStac!C54</f>
        <v>Elementy i urządzenia automatyki</v>
      </c>
      <c r="AE55" s="50" t="str">
        <f>IF(ISERR(FIND(AE$4,NieStac!$S54))=FALSE,IF(ISERR(FIND(CONCATENATE(AE$4,"+"),NieStac!$S54))=FALSE,IF(ISERR(FIND(CONCATENATE(AE$4,"++"),NieStac!$S54))=FALSE,IF(ISERR(FIND(CONCATENATE(AE$4,"+++"),NieStac!$S54))=FALSE,"+++","++"),"+")," ")," ")</f>
        <v/>
      </c>
      <c r="AF55" s="50" t="str">
        <f>IF(ISERR(FIND(AF$4,NieStac!$S54))=FALSE,IF(ISERR(FIND(CONCATENATE(AF$4,"+"),NieStac!$S54))=FALSE,IF(ISERR(FIND(CONCATENATE(AF$4,"++"),NieStac!$S54))=FALSE,IF(ISERR(FIND(CONCATENATE(AF$4,"+++"),NieStac!$S54))=FALSE,"+++","++"),"+")," ")," ")</f>
        <v>++</v>
      </c>
      <c r="AG55" s="50" t="str">
        <f>IF(ISERR(FIND(AG$4,NieStac!$S54))=FALSE,IF(ISERR(FIND(CONCATENATE(AG$4,"+"),NieStac!$S54))=FALSE,IF(ISERR(FIND(CONCATENATE(AG$4,"++"),NieStac!$S54))=FALSE,IF(ISERR(FIND(CONCATENATE(AG$4,"+++"),NieStac!$S54))=FALSE,"+++","++"),"+")," ")," ")</f>
        <v/>
      </c>
      <c r="AH55" s="50" t="str">
        <f>IF(ISERR(FIND(AH$4,NieStac!$S54))=FALSE,IF(ISERR(FIND(CONCATENATE(AH$4,"+"),NieStac!$S54))=FALSE,IF(ISERR(FIND(CONCATENATE(AH$4,"++"),NieStac!$S54))=FALSE,IF(ISERR(FIND(CONCATENATE(AH$4,"+++"),NieStac!$S54))=FALSE,"+++","++"),"+")," ")," ")</f>
        <v/>
      </c>
      <c r="AI55" s="50" t="str">
        <f>IF(ISERR(FIND(AI$4,NieStac!$S54))=FALSE,IF(ISERR(FIND(CONCATENATE(AI$4,"+"),NieStac!$S54))=FALSE,IF(ISERR(FIND(CONCATENATE(AI$4,"++"),NieStac!$S54))=FALSE,IF(ISERR(FIND(CONCATENATE(AI$4,"+++"),NieStac!$S54))=FALSE,"+++","++"),"+")," ")," ")</f>
        <v/>
      </c>
      <c r="AJ55" s="50" t="str">
        <f>IF(ISERR(FIND(AJ$4,NieStac!$S54))=FALSE,IF(ISERR(FIND(CONCATENATE(AJ$4,"+"),NieStac!$S54))=FALSE,IF(ISERR(FIND(CONCATENATE(AJ$4,"++"),NieStac!$S54))=FALSE,IF(ISERR(FIND(CONCATENATE(AJ$4,"+++"),NieStac!$S54))=FALSE,"+++","++"),"+")," ")," ")</f>
        <v/>
      </c>
      <c r="AK55" s="50" t="str">
        <f>IF(ISERR(FIND(AK$4,NieStac!$S54))=FALSE,IF(ISERR(FIND(CONCATENATE(AK$4,"+"),NieStac!$S54))=FALSE,IF(ISERR(FIND(CONCATENATE(AK$4,"++"),NieStac!$S54))=FALSE,IF(ISERR(FIND(CONCATENATE(AK$4,"+++"),NieStac!$S54))=FALSE,"+++","++"),"+")," ")," ")</f>
        <v/>
      </c>
      <c r="AL55" s="50" t="str">
        <f>IF(ISERR(FIND(AL$4,NieStac!$S54))=FALSE,IF(ISERR(FIND(CONCATENATE(AL$4,"+"),NieStac!$S54))=FALSE,IF(ISERR(FIND(CONCATENATE(AL$4,"++"),NieStac!$S54))=FALSE,IF(ISERR(FIND(CONCATENATE(AL$4,"+++"),NieStac!$S54))=FALSE,"+++","++"),"+")," ")," ")</f>
        <v/>
      </c>
      <c r="AM55" s="50" t="str">
        <f>IF(ISERR(FIND(AM$4,NieStac!$S54))=FALSE,IF(ISERR(FIND(CONCATENATE(AM$4,"+"),NieStac!$S54))=FALSE,IF(ISERR(FIND(CONCATENATE(AM$4,"++"),NieStac!$S54))=FALSE,IF(ISERR(FIND(CONCATENATE(AM$4,"+++"),NieStac!$S54))=FALSE,"+++","++"),"+")," ")," ")</f>
        <v/>
      </c>
      <c r="AN55" s="50" t="str">
        <f>IF(ISERR(FIND(AN$4,NieStac!$S54))=FALSE,IF(ISERR(FIND(CONCATENATE(AN$4,"+"),NieStac!$S54))=FALSE,IF(ISERR(FIND(CONCATENATE(AN$4,"++"),NieStac!$S54))=FALSE,IF(ISERR(FIND(CONCATENATE(AN$4,"+++"),NieStac!$S54))=FALSE,"+++","++"),"+")," ")," ")</f>
        <v/>
      </c>
      <c r="AO55" s="50" t="str">
        <f>IF(ISERR(FIND(AO$4,NieStac!$S54))=FALSE,IF(ISERR(FIND(CONCATENATE(AO$4,"+"),NieStac!$S54))=FALSE,IF(ISERR(FIND(CONCATENATE(AO$4,"++"),NieStac!$S54))=FALSE,IF(ISERR(FIND(CONCATENATE(AO$4,"+++"),NieStac!$S54))=FALSE,"+++","++"),"+")," ")," ")</f>
        <v>+++</v>
      </c>
      <c r="AP55" s="50" t="str">
        <f>IF(ISERR(FIND(AP$4,NieStac!$S54))=FALSE,IF(ISERR(FIND(CONCATENATE(AP$4,"+"),NieStac!$S54))=FALSE,IF(ISERR(FIND(CONCATENATE(AP$4,"++"),NieStac!$S54))=FALSE,IF(ISERR(FIND(CONCATENATE(AP$4,"+++"),NieStac!$S54))=FALSE,"+++","++"),"+")," ")," ")</f>
        <v/>
      </c>
      <c r="AQ55" s="50" t="str">
        <f>IF(ISERR(FIND(AQ$4,NieStac!$S54))=FALSE,IF(ISERR(FIND(CONCATENATE(AQ$4,"+"),NieStac!$S54))=FALSE,IF(ISERR(FIND(CONCATENATE(AQ$4,"++"),NieStac!$S54))=FALSE,IF(ISERR(FIND(CONCATENATE(AQ$4,"+++"),NieStac!$S54))=FALSE,"+++","++"),"+")," ")," ")</f>
        <v/>
      </c>
      <c r="AR55" s="50" t="str">
        <f>IF(ISERR(FIND(AR$4,NieStac!$S54))=FALSE,IF(ISERR(FIND(CONCATENATE(AR$4,"+"),NieStac!$S54))=FALSE,IF(ISERR(FIND(CONCATENATE(AR$4,"++"),NieStac!$S54))=FALSE,IF(ISERR(FIND(CONCATENATE(AR$4,"+++"),NieStac!$S54))=FALSE,"+++","++"),"+")," ")," ")</f>
        <v>+++</v>
      </c>
      <c r="AS55" s="50" t="str">
        <f>IF(ISERR(FIND(AS$4,NieStac!$S54))=FALSE,IF(ISERR(FIND(CONCATENATE(AS$4,"+"),NieStac!$S54))=FALSE,IF(ISERR(FIND(CONCATENATE(AS$4,"++"),NieStac!$S54))=FALSE,IF(ISERR(FIND(CONCATENATE(AS$4,"+++"),NieStac!$S54))=FALSE,"+++","++"),"+")," ")," ")</f>
        <v>+</v>
      </c>
      <c r="AT55" s="50" t="str">
        <f>IF(ISERR(FIND(AT$4,NieStac!$S54))=FALSE,IF(ISERR(FIND(CONCATENATE(AT$4,"+"),NieStac!$S54))=FALSE,IF(ISERR(FIND(CONCATENATE(AT$4,"++"),NieStac!$S54))=FALSE,IF(ISERR(FIND(CONCATENATE(AT$4,"+++"),NieStac!$S54))=FALSE,"+++","++"),"+")," ")," ")</f>
        <v/>
      </c>
      <c r="AU55" s="50" t="str">
        <f>IF(ISERR(FIND(AU$4,NieStac!$S54))=FALSE,IF(ISERR(FIND(CONCATENATE(AU$4,"+"),NieStac!$S54))=FALSE,IF(ISERR(FIND(CONCATENATE(AU$4,"++"),NieStac!$S54))=FALSE,IF(ISERR(FIND(CONCATENATE(AU$4,"+++"),NieStac!$S54))=FALSE,"+++","++"),"+")," ")," ")</f>
        <v/>
      </c>
      <c r="AV55" s="50" t="str">
        <f>IF(ISERR(FIND(AV$4,NieStac!$S54))=FALSE,IF(ISERR(FIND(CONCATENATE(AV$4,"+"),NieStac!$S54))=FALSE,IF(ISERR(FIND(CONCATENATE(AV$4,"++"),NieStac!$S54))=FALSE,IF(ISERR(FIND(CONCATENATE(AV$4,"+++"),NieStac!$S54))=FALSE,"+++","++"),"+")," ")," ")</f>
        <v/>
      </c>
      <c r="AW55" s="50" t="str">
        <f>IF(ISERR(FIND(AW$4,NieStac!$S54))=FALSE,IF(ISERR(FIND(CONCATENATE(AW$4,"+"),NieStac!$S54))=FALSE,IF(ISERR(FIND(CONCATENATE(AW$4,"++"),NieStac!$S54))=FALSE,IF(ISERR(FIND(CONCATENATE(AW$4,"+++"),NieStac!$S54))=FALSE,"+++","++"),"+")," ")," ")</f>
        <v/>
      </c>
      <c r="AX55" s="50" t="str">
        <f>IF(ISERR(FIND(AX$4,NieStac!$S54))=FALSE,IF(ISERR(FIND(CONCATENATE(AX$4,"+"),NieStac!$S54))=FALSE,IF(ISERR(FIND(CONCATENATE(AX$4,"++"),NieStac!$S54))=FALSE,IF(ISERR(FIND(CONCATENATE(AX$4,"+++"),NieStac!$S54))=FALSE,"+++","++"),"+")," ")," ")</f>
        <v/>
      </c>
      <c r="AY55" s="50" t="str">
        <f>IF(ISERR(FIND(AY$4,NieStac!$S54))=FALSE,IF(ISERR(FIND(CONCATENATE(AY$4,"+"),NieStac!$S54))=FALSE,IF(ISERR(FIND(CONCATENATE(AY$4,"++"),NieStac!$S54))=FALSE,IF(ISERR(FIND(CONCATENATE(AY$4,"+++"),NieStac!$S54))=FALSE,"+++","++"),"+")," ")," ")</f>
        <v/>
      </c>
      <c r="AZ55" s="50" t="str">
        <f>IF(ISERR(FIND(AZ$4,NieStac!$S54))=FALSE,IF(ISERR(FIND(CONCATENATE(AZ$4,"+"),NieStac!$S54))=FALSE,IF(ISERR(FIND(CONCATENATE(AZ$4,"++"),NieStac!$S54))=FALSE,IF(ISERR(FIND(CONCATENATE(AZ$4,"+++"),NieStac!$S54))=FALSE,"+++","++"),"+")," ")," ")</f>
        <v/>
      </c>
      <c r="BA55" s="50" t="str">
        <f>IF(ISERR(FIND(BA$4,NieStac!$S54))=FALSE,IF(ISERR(FIND(CONCATENATE(BA$4,"+"),NieStac!$S54))=FALSE,IF(ISERR(FIND(CONCATENATE(BA$4,"++"),NieStac!$S54))=FALSE,IF(ISERR(FIND(CONCATENATE(BA$4,"+++"),NieStac!$S54))=FALSE,"+++","++"),"+")," ")," ")</f>
        <v/>
      </c>
      <c r="BB55" s="50" t="str">
        <f>IF(ISERR(FIND(BB$4,NieStac!$S54))=FALSE,IF(ISERR(FIND(CONCATENATE(BB$4,"+"),NieStac!$S54))=FALSE,IF(ISERR(FIND(CONCATENATE(BB$4,"++"),NieStac!$S54))=FALSE,IF(ISERR(FIND(CONCATENATE(BB$4,"+++"),NieStac!$S54))=FALSE,"+++","++"),"+")," ")," ")</f>
        <v/>
      </c>
      <c r="BC55" s="50" t="str">
        <f>IF(ISERR(FIND(BC$4,NieStac!$S54))=FALSE,IF(ISERR(FIND(CONCATENATE(BC$4,"+"),NieStac!$S54))=FALSE,IF(ISERR(FIND(CONCATENATE(BC$4,"++"),NieStac!$S54))=FALSE,IF(ISERR(FIND(CONCATENATE(BC$4,"+++"),NieStac!$S54))=FALSE,"+++","++"),"+")," ")," ")</f>
        <v/>
      </c>
      <c r="BD55" s="50" t="str">
        <f>IF(ISERR(FIND(BD$4,NieStac!$S54))=FALSE,IF(ISERR(FIND(CONCATENATE(BD$4,"+"),NieStac!$S54))=FALSE,IF(ISERR(FIND(CONCATENATE(BD$4,"++"),NieStac!$S54))=FALSE,IF(ISERR(FIND(CONCATENATE(BD$4,"+++"),NieStac!$S54))=FALSE,"+++","++"),"+")," ")," ")</f>
        <v/>
      </c>
      <c r="BE55" s="50" t="str">
        <f>IF(ISERR(FIND(BE$4,NieStac!$S54))=FALSE,IF(ISERR(FIND(CONCATENATE(BE$4,"+"),NieStac!$S54))=FALSE,IF(ISERR(FIND(CONCATENATE(BE$4,"++"),NieStac!$S54))=FALSE,IF(ISERR(FIND(CONCATENATE(BE$4,"+++"),NieStac!$S54))=FALSE,"+++","++"),"+")," ")," ")</f>
        <v/>
      </c>
      <c r="BF55" s="50" t="str">
        <f>IF(ISERR(FIND(BF$4,NieStac!$S54))=FALSE,IF(ISERR(FIND(CONCATENATE(BF$4,"+"),NieStac!$S54))=FALSE,IF(ISERR(FIND(CONCATENATE(BF$4,"++"),NieStac!$S54))=FALSE,IF(ISERR(FIND(CONCATENATE(BF$4,"+++"),NieStac!$S54))=FALSE,"+++","++"),"+")," ")," ")</f>
        <v/>
      </c>
      <c r="BG55" s="50" t="str">
        <f>IF(ISERR(FIND(BG$4,NieStac!$S54))=FALSE,IF(ISERR(FIND(CONCATENATE(BG$4,"+"),NieStac!$S54))=FALSE,IF(ISERR(FIND(CONCATENATE(BG$4,"++"),NieStac!$S54))=FALSE,IF(ISERR(FIND(CONCATENATE(BG$4,"+++"),NieStac!$S54))=FALSE,"+++","++"),"+")," ")," ")</f>
        <v/>
      </c>
      <c r="BH55" s="50" t="str">
        <f>IF(ISERR(FIND(BH$4,NieStac!$S54))=FALSE,IF(ISERR(FIND(CONCATENATE(BH$4,"+"),NieStac!$S54))=FALSE,IF(ISERR(FIND(CONCATENATE(BH$4,"++"),NieStac!$S54))=FALSE,IF(ISERR(FIND(CONCATENATE(BH$4,"+++"),NieStac!$S54))=FALSE,"+++","++"),"+")," ")," ")</f>
        <v/>
      </c>
      <c r="BI55" s="50" t="str">
        <f>IF(ISERR(FIND(BI$4,NieStac!$S54))=FALSE,IF(ISERR(FIND(CONCATENATE(BI$4,"+"),NieStac!$S54))=FALSE,IF(ISERR(FIND(CONCATENATE(BI$4,"++"),NieStac!$S54))=FALSE,IF(ISERR(FIND(CONCATENATE(BI$4,"+++"),NieStac!$S54))=FALSE,"+++","++"),"+")," ")," ")</f>
        <v/>
      </c>
      <c r="BJ55" s="127" t="str">
        <f>NieStac!C54</f>
        <v>Elementy i urządzenia automatyki</v>
      </c>
      <c r="BK55" s="50" t="str">
        <f>IF(ISERR(FIND(BK$4,NieStac!$T54))=FALSE,IF(ISERR(FIND(CONCATENATE(BK$4,"+"),NieStac!$T54))=FALSE,IF(ISERR(FIND(CONCATENATE(BK$4,"++"),NieStac!$T54))=FALSE,IF(ISERR(FIND(CONCATENATE(BK$4,"+++"),NieStac!$T54))=FALSE,"+++","++"),"+")," ")," ")</f>
        <v/>
      </c>
      <c r="BL55" s="50" t="str">
        <f>IF(ISERR(FIND(BL$4,NieStac!$T54))=FALSE,IF(ISERR(FIND(CONCATENATE(BL$4,"+"),NieStac!$T54))=FALSE,IF(ISERR(FIND(CONCATENATE(BL$4,"++"),NieStac!$T54))=FALSE,IF(ISERR(FIND(CONCATENATE(BL$4,"+++"),NieStac!$T54))=FALSE,"+++","++"),"+")," ")," ")</f>
        <v/>
      </c>
      <c r="BM55" s="50" t="str">
        <f>IF(ISERR(FIND(BM$4,NieStac!$T54))=FALSE,IF(ISERR(FIND(CONCATENATE(BM$4,"+"),NieStac!$T54))=FALSE,IF(ISERR(FIND(CONCATENATE(BM$4,"++"),NieStac!$T54))=FALSE,IF(ISERR(FIND(CONCATENATE(BM$4,"+++"),NieStac!$T54))=FALSE,"+++","++"),"+")," ")," ")</f>
        <v/>
      </c>
      <c r="BN55" s="50" t="str">
        <f>IF(ISERR(FIND(BN$4,NieStac!$T54))=FALSE,IF(ISERR(FIND(CONCATENATE(BN$4,"+"),NieStac!$T54))=FALSE,IF(ISERR(FIND(CONCATENATE(BN$4,"++"),NieStac!$T54))=FALSE,IF(ISERR(FIND(CONCATENATE(BN$4,"+++"),NieStac!$T54))=FALSE,"+++","++"),"+")," ")," ")</f>
        <v/>
      </c>
      <c r="BO55" s="50" t="str">
        <f>IF(ISERR(FIND(BO$4,NieStac!$T54))=FALSE,IF(ISERR(FIND(CONCATENATE(BO$4,"+"),NieStac!$T54))=FALSE,IF(ISERR(FIND(CONCATENATE(BO$4,"++"),NieStac!$T54))=FALSE,IF(ISERR(FIND(CONCATENATE(BO$4,"+++"),NieStac!$T54))=FALSE,"+++","++"),"+")," ")," ")</f>
        <v>++</v>
      </c>
      <c r="BP55" s="50" t="str">
        <f>IF(ISERR(FIND(BP$4,NieStac!$T54))=FALSE,IF(ISERR(FIND(CONCATENATE(BP$4,"+"),NieStac!$T54))=FALSE,IF(ISERR(FIND(CONCATENATE(BP$4,"++"),NieStac!$T54))=FALSE,IF(ISERR(FIND(CONCATENATE(BP$4,"+++"),NieStac!$T54))=FALSE,"+++","++"),"+")," ")," ")</f>
        <v/>
      </c>
      <c r="BQ55" s="50" t="str">
        <f>IF(ISERR(FIND(BQ$4,NieStac!$T54))=FALSE,IF(ISERR(FIND(CONCATENATE(BQ$4,"+"),NieStac!$T54))=FALSE,IF(ISERR(FIND(CONCATENATE(BQ$4,"++"),NieStac!$T54))=FALSE,IF(ISERR(FIND(CONCATENATE(BQ$4,"+++"),NieStac!$T54))=FALSE,"+++","++"),"+")," ")," ")</f>
        <v/>
      </c>
    </row>
    <row r="56" spans="1:69">
      <c r="A56" s="104" t="str">
        <f>NieStac!C55</f>
        <v>Napędy przekształtnikowe</v>
      </c>
      <c r="B56" s="50" t="str">
        <f>IF(ISERR(FIND(B$4,NieStac!$R55))=FALSE,IF(ISERR(FIND(CONCATENATE(B$4,"+"),NieStac!$R55))=FALSE,IF(ISERR(FIND(CONCATENATE(B$4,"++"),NieStac!$R55))=FALSE,IF(ISERR(FIND(CONCATENATE(B$4,"+++"),NieStac!$R55))=FALSE,"+++","++"),"+"),"")," ")</f>
        <v/>
      </c>
      <c r="C56" s="50" t="str">
        <f>IF(ISERR(FIND(C$4,NieStac!$R55))=FALSE,IF(ISERR(FIND(CONCATENATE(C$4,"+"),NieStac!$R55))=FALSE,IF(ISERR(FIND(CONCATENATE(C$4,"++"),NieStac!$R55))=FALSE,IF(ISERR(FIND(CONCATENATE(C$4,"+++"),NieStac!$R55))=FALSE,"+++","++"),"+"),"")," ")</f>
        <v/>
      </c>
      <c r="D56" s="50" t="str">
        <f>IF(ISERR(FIND(D$4,NieStac!$R55))=FALSE,IF(ISERR(FIND(CONCATENATE(D$4,"+"),NieStac!$R55))=FALSE,IF(ISERR(FIND(CONCATENATE(D$4,"++"),NieStac!$R55))=FALSE,IF(ISERR(FIND(CONCATENATE(D$4,"+++"),NieStac!$R55))=FALSE,"+++","++"),"+"),"")," ")</f>
        <v/>
      </c>
      <c r="E56" s="50" t="str">
        <f>IF(ISERR(FIND(E$4,NieStac!$R55))=FALSE,IF(ISERR(FIND(CONCATENATE(E$4,"+"),NieStac!$R55))=FALSE,IF(ISERR(FIND(CONCATENATE(E$4,"++"),NieStac!$R55))=FALSE,IF(ISERR(FIND(CONCATENATE(E$4,"+++"),NieStac!$R55))=FALSE,"+++","++"),"+"),"")," ")</f>
        <v/>
      </c>
      <c r="F56" s="50" t="str">
        <f>IF(ISERR(FIND(F$4,NieStac!$R55))=FALSE,IF(ISERR(FIND(CONCATENATE(F$4,"+"),NieStac!$R55))=FALSE,IF(ISERR(FIND(CONCATENATE(F$4,"++"),NieStac!$R55))=FALSE,IF(ISERR(FIND(CONCATENATE(F$4,"+++"),NieStac!$R55))=FALSE,"+++","++"),"+"),"")," ")</f>
        <v/>
      </c>
      <c r="G56" s="50" t="str">
        <f>IF(ISERR(FIND(G$4,NieStac!$R55))=FALSE,IF(ISERR(FIND(CONCATENATE(G$4,"+"),NieStac!$R55))=FALSE,IF(ISERR(FIND(CONCATENATE(G$4,"++"),NieStac!$R55))=FALSE,IF(ISERR(FIND(CONCATENATE(G$4,"+++"),NieStac!$R55))=FALSE,"+++","++"),"+"),"")," ")</f>
        <v/>
      </c>
      <c r="H56" s="50" t="str">
        <f>IF(ISERR(FIND(H$4,NieStac!$R55))=FALSE,IF(ISERR(FIND(CONCATENATE(H$4,"+"),NieStac!$R55))=FALSE,IF(ISERR(FIND(CONCATENATE(H$4,"++"),NieStac!$R55))=FALSE,IF(ISERR(FIND(CONCATENATE(H$4,"+++"),NieStac!$R55))=FALSE,"+++","++"),"+"),"")," ")</f>
        <v/>
      </c>
      <c r="I56" s="50" t="str">
        <f>IF(ISERR(FIND(I$4,NieStac!$R55))=FALSE,IF(ISERR(FIND(CONCATENATE(I$4,"+"),NieStac!$R55))=FALSE,IF(ISERR(FIND(CONCATENATE(I$4,"++"),NieStac!$R55))=FALSE,IF(ISERR(FIND(CONCATENATE(I$4,"+++"),NieStac!$R55))=FALSE,"+++","++"),"+"),"")," ")</f>
        <v/>
      </c>
      <c r="J56" s="50" t="str">
        <f>IF(ISERR(FIND(J$4,NieStac!$R55))=FALSE,IF(ISERR(FIND(CONCATENATE(J$4,"+"),NieStac!$R55))=FALSE,IF(ISERR(FIND(CONCATENATE(J$4,"++"),NieStac!$R55))=FALSE,IF(ISERR(FIND(CONCATENATE(J$4,"+++"),NieStac!$R55))=FALSE,"+++","++"),"+"),"")," ")</f>
        <v/>
      </c>
      <c r="K56" s="50" t="str">
        <f>IF(ISERR(FIND(K$4,NieStac!$R55))=FALSE,IF(ISERR(FIND(CONCATENATE(K$4,"+"),NieStac!$R55))=FALSE,IF(ISERR(FIND(CONCATENATE(K$4,"++"),NieStac!$R55))=FALSE,IF(ISERR(FIND(CONCATENATE(K$4,"+++"),NieStac!$R55))=FALSE,"+++","++"),"+"),"")," ")</f>
        <v/>
      </c>
      <c r="L56" s="50" t="str">
        <f>IF(ISERR(FIND(L$4,NieStac!$R55))=FALSE,IF(ISERR(FIND(CONCATENATE(L$4,"+"),NieStac!$R55))=FALSE,IF(ISERR(FIND(CONCATENATE(L$4,"++"),NieStac!$R55))=FALSE,IF(ISERR(FIND(CONCATENATE(L$4,"+++"),NieStac!$R55))=FALSE,"+++","++"),"+"),"")," ")</f>
        <v/>
      </c>
      <c r="M56" s="50" t="str">
        <f>IF(ISERR(FIND(M$4,NieStac!$R55))=FALSE,IF(ISERR(FIND(CONCATENATE(M$4,"+"),NieStac!$R55))=FALSE,IF(ISERR(FIND(CONCATENATE(M$4,"++"),NieStac!$R55))=FALSE,IF(ISERR(FIND(CONCATENATE(M$4,"+++"),NieStac!$R55))=FALSE,"+++","++"),"+"),"")," ")</f>
        <v/>
      </c>
      <c r="N56" s="50" t="str">
        <f>IF(ISERR(FIND(N$4,NieStac!$R55))=FALSE,IF(ISERR(FIND(CONCATENATE(N$4,"+"),NieStac!$R55))=FALSE,IF(ISERR(FIND(CONCATENATE(N$4,"++"),NieStac!$R55))=FALSE,IF(ISERR(FIND(CONCATENATE(N$4,"+++"),NieStac!$R55))=FALSE,"+++","++"),"+"),"")," ")</f>
        <v/>
      </c>
      <c r="O56" s="50" t="str">
        <f>IF(ISERR(FIND(O$4,NieStac!$R55))=FALSE,IF(ISERR(FIND(CONCATENATE(O$4,"+"),NieStac!$R55))=FALSE,IF(ISERR(FIND(CONCATENATE(O$4,"++"),NieStac!$R55))=FALSE,IF(ISERR(FIND(CONCATENATE(O$4,"+++"),NieStac!$R55))=FALSE,"+++","++"),"+"),"")," ")</f>
        <v/>
      </c>
      <c r="P56" s="50" t="str">
        <f>IF(ISERR(FIND(P$4,NieStac!$R55))=FALSE,IF(ISERR(FIND(CONCATENATE(P$4,"+"),NieStac!$R55))=FALSE,IF(ISERR(FIND(CONCATENATE(P$4,"++"),NieStac!$R55))=FALSE,IF(ISERR(FIND(CONCATENATE(P$4,"+++"),NieStac!$R55))=FALSE,"+++","++"),"+"),"")," ")</f>
        <v/>
      </c>
      <c r="Q56" s="50" t="str">
        <f>IF(ISERR(FIND(Q$4,NieStac!$R55))=FALSE,IF(ISERR(FIND(CONCATENATE(Q$4,"+"),NieStac!$R55))=FALSE,IF(ISERR(FIND(CONCATENATE(Q$4,"++"),NieStac!$R55))=FALSE,IF(ISERR(FIND(CONCATENATE(Q$4,"+++"),NieStac!$R55))=FALSE,"+++","++"),"+"),"")," ")</f>
        <v/>
      </c>
      <c r="R56" s="50" t="str">
        <f>IF(ISERR(FIND(R$4,NieStac!$R55))=FALSE,IF(ISERR(FIND(CONCATENATE(R$4,"+"),NieStac!$R55))=FALSE,IF(ISERR(FIND(CONCATENATE(R$4,"++"),NieStac!$R55))=FALSE,IF(ISERR(FIND(CONCATENATE(R$4,"+++"),NieStac!$R55))=FALSE,"+++","++"),"+"),"")," ")</f>
        <v/>
      </c>
      <c r="S56" s="50" t="str">
        <f>IF(ISERR(FIND(S$4,NieStac!$R55))=FALSE,IF(ISERR(FIND(CONCATENATE(S$4,"+"),NieStac!$R55))=FALSE,IF(ISERR(FIND(CONCATENATE(S$4,"++"),NieStac!$R55))=FALSE,IF(ISERR(FIND(CONCATENATE(S$4,"+++"),NieStac!$R55))=FALSE,"+++","++"),"+"),"")," ")</f>
        <v>+++</v>
      </c>
      <c r="T56" s="50" t="str">
        <f>IF(ISERR(FIND(T$4,NieStac!$R55))=FALSE,IF(ISERR(FIND(CONCATENATE(T$4,"+"),NieStac!$R55))=FALSE,IF(ISERR(FIND(CONCATENATE(T$4,"++"),NieStac!$R55))=FALSE,IF(ISERR(FIND(CONCATENATE(T$4,"+++"),NieStac!$R55))=FALSE,"+++","++"),"+"),"")," ")</f>
        <v/>
      </c>
      <c r="U56" s="50" t="str">
        <f>IF(ISERR(FIND(U$4,NieStac!$R55))=FALSE,IF(ISERR(FIND(CONCATENATE(U$4,"+"),NieStac!$R55))=FALSE,IF(ISERR(FIND(CONCATENATE(U$4,"++"),NieStac!$R55))=FALSE,IF(ISERR(FIND(CONCATENATE(U$4,"+++"),NieStac!$R55))=FALSE,"+++","++"),"+"),"")," ")</f>
        <v>++</v>
      </c>
      <c r="V56" s="50" t="str">
        <f>IF(ISERR(FIND(V$4,NieStac!$R55))=FALSE,IF(ISERR(FIND(CONCATENATE(V$4,"+"),NieStac!$R55))=FALSE,IF(ISERR(FIND(CONCATENATE(V$4,"++"),NieStac!$R55))=FALSE,IF(ISERR(FIND(CONCATENATE(V$4,"+++"),NieStac!$R55))=FALSE,"+++","++"),"+"),"")," ")</f>
        <v/>
      </c>
      <c r="W56" s="50" t="str">
        <f>IF(ISERR(FIND(W$4,NieStac!$R55))=FALSE,IF(ISERR(FIND(CONCATENATE(W$4,"+"),NieStac!$R55))=FALSE,IF(ISERR(FIND(CONCATENATE(W$4,"++"),NieStac!$R55))=FALSE,IF(ISERR(FIND(CONCATENATE(W$4,"+++"),NieStac!$R55))=FALSE,"+++","++"),"+"),"")," ")</f>
        <v/>
      </c>
      <c r="X56" s="50" t="str">
        <f>IF(ISERR(FIND(X$4,NieStac!$R55))=FALSE,IF(ISERR(FIND(CONCATENATE(X$4,"+"),NieStac!$R55))=FALSE,IF(ISERR(FIND(CONCATENATE(X$4,"++"),NieStac!$R55))=FALSE,IF(ISERR(FIND(CONCATENATE(X$4,"+++"),NieStac!$R55))=FALSE,"+++","++"),"+"),"")," ")</f>
        <v/>
      </c>
      <c r="Y56" s="50" t="str">
        <f>IF(ISERR(FIND(Y$4,NieStac!$R55))=FALSE,IF(ISERR(FIND(CONCATENATE(Y$4,"+"),NieStac!$R55))=FALSE,IF(ISERR(FIND(CONCATENATE(Y$4,"++"),NieStac!$R55))=FALSE,IF(ISERR(FIND(CONCATENATE(Y$4,"+++"),NieStac!$R55))=FALSE,"+++","++"),"+"),"")," ")</f>
        <v/>
      </c>
      <c r="Z56" s="50" t="str">
        <f>IF(ISERR(FIND(Z$4,NieStac!$R55))=FALSE,IF(ISERR(FIND(CONCATENATE(Z$4,"+"),NieStac!$R55))=FALSE,IF(ISERR(FIND(CONCATENATE(Z$4,"++"),NieStac!$R55))=FALSE,IF(ISERR(FIND(CONCATENATE(Z$4,"+++"),NieStac!$R55))=FALSE,"+++","++"),"+"),"")," ")</f>
        <v/>
      </c>
      <c r="AA56" s="50" t="str">
        <f>IF(ISERR(FIND(AA$4,NieStac!$R55))=FALSE,IF(ISERR(FIND(CONCATENATE(AA$4,"+"),NieStac!$R55))=FALSE,IF(ISERR(FIND(CONCATENATE(AA$4,"++"),NieStac!$R55))=FALSE,IF(ISERR(FIND(CONCATENATE(AA$4,"+++"),NieStac!$R55))=FALSE,"+++","++"),"+"),"")," ")</f>
        <v/>
      </c>
      <c r="AB56" s="50" t="str">
        <f>IF(ISERR(FIND(AB$4,NieStac!$R55))=FALSE,IF(ISERR(FIND(CONCATENATE(AB$4,"+"),NieStac!$R55))=FALSE,IF(ISERR(FIND(CONCATENATE(AB$4,"++"),NieStac!$R55))=FALSE,IF(ISERR(FIND(CONCATENATE(AB$4,"+++"),NieStac!$R55))=FALSE,"+++","++"),"+"),"")," ")</f>
        <v/>
      </c>
      <c r="AC56" s="50" t="str">
        <f>IF(ISERR(FIND(AC$4,NieStac!$R55))=FALSE,IF(ISERR(FIND(CONCATENATE(AC$4,"+"),NieStac!$R55))=FALSE,IF(ISERR(FIND(CONCATENATE(AC$4,"++"),NieStac!$R55))=FALSE,IF(ISERR(FIND(CONCATENATE(AC$4,"+++"),NieStac!$R55))=FALSE,"+++","++"),"+"),"")," ")</f>
        <v/>
      </c>
      <c r="AD56" s="127" t="str">
        <f>NieStac!C55</f>
        <v>Napędy przekształtnikowe</v>
      </c>
      <c r="AE56" s="50" t="str">
        <f>IF(ISERR(FIND(AE$4,NieStac!$S55))=FALSE,IF(ISERR(FIND(CONCATENATE(AE$4,"+"),NieStac!$S55))=FALSE,IF(ISERR(FIND(CONCATENATE(AE$4,"++"),NieStac!$S55))=FALSE,IF(ISERR(FIND(CONCATENATE(AE$4,"+++"),NieStac!$S55))=FALSE,"+++","++"),"+")," ")," ")</f>
        <v/>
      </c>
      <c r="AF56" s="50" t="str">
        <f>IF(ISERR(FIND(AF$4,NieStac!$S55))=FALSE,IF(ISERR(FIND(CONCATENATE(AF$4,"+"),NieStac!$S55))=FALSE,IF(ISERR(FIND(CONCATENATE(AF$4,"++"),NieStac!$S55))=FALSE,IF(ISERR(FIND(CONCATENATE(AF$4,"+++"),NieStac!$S55))=FALSE,"+++","++"),"+")," ")," ")</f>
        <v/>
      </c>
      <c r="AG56" s="50" t="str">
        <f>IF(ISERR(FIND(AG$4,NieStac!$S55))=FALSE,IF(ISERR(FIND(CONCATENATE(AG$4,"+"),NieStac!$S55))=FALSE,IF(ISERR(FIND(CONCATENATE(AG$4,"++"),NieStac!$S55))=FALSE,IF(ISERR(FIND(CONCATENATE(AG$4,"+++"),NieStac!$S55))=FALSE,"+++","++"),"+")," ")," ")</f>
        <v/>
      </c>
      <c r="AH56" s="50" t="str">
        <f>IF(ISERR(FIND(AH$4,NieStac!$S55))=FALSE,IF(ISERR(FIND(CONCATENATE(AH$4,"+"),NieStac!$S55))=FALSE,IF(ISERR(FIND(CONCATENATE(AH$4,"++"),NieStac!$S55))=FALSE,IF(ISERR(FIND(CONCATENATE(AH$4,"+++"),NieStac!$S55))=FALSE,"+++","++"),"+")," ")," ")</f>
        <v/>
      </c>
      <c r="AI56" s="50" t="str">
        <f>IF(ISERR(FIND(AI$4,NieStac!$S55))=FALSE,IF(ISERR(FIND(CONCATENATE(AI$4,"+"),NieStac!$S55))=FALSE,IF(ISERR(FIND(CONCATENATE(AI$4,"++"),NieStac!$S55))=FALSE,IF(ISERR(FIND(CONCATENATE(AI$4,"+++"),NieStac!$S55))=FALSE,"+++","++"),"+")," ")," ")</f>
        <v/>
      </c>
      <c r="AJ56" s="50" t="str">
        <f>IF(ISERR(FIND(AJ$4,NieStac!$S55))=FALSE,IF(ISERR(FIND(CONCATENATE(AJ$4,"+"),NieStac!$S55))=FALSE,IF(ISERR(FIND(CONCATENATE(AJ$4,"++"),NieStac!$S55))=FALSE,IF(ISERR(FIND(CONCATENATE(AJ$4,"+++"),NieStac!$S55))=FALSE,"+++","++"),"+")," ")," ")</f>
        <v/>
      </c>
      <c r="AK56" s="50" t="str">
        <f>IF(ISERR(FIND(AK$4,NieStac!$S55))=FALSE,IF(ISERR(FIND(CONCATENATE(AK$4,"+"),NieStac!$S55))=FALSE,IF(ISERR(FIND(CONCATENATE(AK$4,"++"),NieStac!$S55))=FALSE,IF(ISERR(FIND(CONCATENATE(AK$4,"+++"),NieStac!$S55))=FALSE,"+++","++"),"+")," ")," ")</f>
        <v/>
      </c>
      <c r="AL56" s="50" t="str">
        <f>IF(ISERR(FIND(AL$4,NieStac!$S55))=FALSE,IF(ISERR(FIND(CONCATENATE(AL$4,"+"),NieStac!$S55))=FALSE,IF(ISERR(FIND(CONCATENATE(AL$4,"++"),NieStac!$S55))=FALSE,IF(ISERR(FIND(CONCATENATE(AL$4,"+++"),NieStac!$S55))=FALSE,"+++","++"),"+")," ")," ")</f>
        <v/>
      </c>
      <c r="AM56" s="50" t="str">
        <f>IF(ISERR(FIND(AM$4,NieStac!$S55))=FALSE,IF(ISERR(FIND(CONCATENATE(AM$4,"+"),NieStac!$S55))=FALSE,IF(ISERR(FIND(CONCATENATE(AM$4,"++"),NieStac!$S55))=FALSE,IF(ISERR(FIND(CONCATENATE(AM$4,"+++"),NieStac!$S55))=FALSE,"+++","++"),"+")," ")," ")</f>
        <v/>
      </c>
      <c r="AN56" s="50" t="str">
        <f>IF(ISERR(FIND(AN$4,NieStac!$S55))=FALSE,IF(ISERR(FIND(CONCATENATE(AN$4,"+"),NieStac!$S55))=FALSE,IF(ISERR(FIND(CONCATENATE(AN$4,"++"),NieStac!$S55))=FALSE,IF(ISERR(FIND(CONCATENATE(AN$4,"+++"),NieStac!$S55))=FALSE,"+++","++"),"+")," ")," ")</f>
        <v/>
      </c>
      <c r="AO56" s="50" t="str">
        <f>IF(ISERR(FIND(AO$4,NieStac!$S55))=FALSE,IF(ISERR(FIND(CONCATENATE(AO$4,"+"),NieStac!$S55))=FALSE,IF(ISERR(FIND(CONCATENATE(AO$4,"++"),NieStac!$S55))=FALSE,IF(ISERR(FIND(CONCATENATE(AO$4,"+++"),NieStac!$S55))=FALSE,"+++","++"),"+")," ")," ")</f>
        <v>++</v>
      </c>
      <c r="AP56" s="50" t="str">
        <f>IF(ISERR(FIND(AP$4,NieStac!$S55))=FALSE,IF(ISERR(FIND(CONCATENATE(AP$4,"+"),NieStac!$S55))=FALSE,IF(ISERR(FIND(CONCATENATE(AP$4,"++"),NieStac!$S55))=FALSE,IF(ISERR(FIND(CONCATENATE(AP$4,"+++"),NieStac!$S55))=FALSE,"+++","++"),"+")," ")," ")</f>
        <v/>
      </c>
      <c r="AQ56" s="50" t="str">
        <f>IF(ISERR(FIND(AQ$4,NieStac!$S55))=FALSE,IF(ISERR(FIND(CONCATENATE(AQ$4,"+"),NieStac!$S55))=FALSE,IF(ISERR(FIND(CONCATENATE(AQ$4,"++"),NieStac!$S55))=FALSE,IF(ISERR(FIND(CONCATENATE(AQ$4,"+++"),NieStac!$S55))=FALSE,"+++","++"),"+")," ")," ")</f>
        <v/>
      </c>
      <c r="AR56" s="50" t="str">
        <f>IF(ISERR(FIND(AR$4,NieStac!$S55))=FALSE,IF(ISERR(FIND(CONCATENATE(AR$4,"+"),NieStac!$S55))=FALSE,IF(ISERR(FIND(CONCATENATE(AR$4,"++"),NieStac!$S55))=FALSE,IF(ISERR(FIND(CONCATENATE(AR$4,"+++"),NieStac!$S55))=FALSE,"+++","++"),"+")," ")," ")</f>
        <v/>
      </c>
      <c r="AS56" s="50" t="str">
        <f>IF(ISERR(FIND(AS$4,NieStac!$S55))=FALSE,IF(ISERR(FIND(CONCATENATE(AS$4,"+"),NieStac!$S55))=FALSE,IF(ISERR(FIND(CONCATENATE(AS$4,"++"),NieStac!$S55))=FALSE,IF(ISERR(FIND(CONCATENATE(AS$4,"+++"),NieStac!$S55))=FALSE,"+++","++"),"+")," ")," ")</f>
        <v>+++</v>
      </c>
      <c r="AT56" s="50" t="str">
        <f>IF(ISERR(FIND(AT$4,NieStac!$S55))=FALSE,IF(ISERR(FIND(CONCATENATE(AT$4,"+"),NieStac!$S55))=FALSE,IF(ISERR(FIND(CONCATENATE(AT$4,"++"),NieStac!$S55))=FALSE,IF(ISERR(FIND(CONCATENATE(AT$4,"+++"),NieStac!$S55))=FALSE,"+++","++"),"+")," ")," ")</f>
        <v/>
      </c>
      <c r="AU56" s="50" t="str">
        <f>IF(ISERR(FIND(AU$4,NieStac!$S55))=FALSE,IF(ISERR(FIND(CONCATENATE(AU$4,"+"),NieStac!$S55))=FALSE,IF(ISERR(FIND(CONCATENATE(AU$4,"++"),NieStac!$S55))=FALSE,IF(ISERR(FIND(CONCATENATE(AU$4,"+++"),NieStac!$S55))=FALSE,"+++","++"),"+")," ")," ")</f>
        <v/>
      </c>
      <c r="AV56" s="50" t="str">
        <f>IF(ISERR(FIND(AV$4,NieStac!$S55))=FALSE,IF(ISERR(FIND(CONCATENATE(AV$4,"+"),NieStac!$S55))=FALSE,IF(ISERR(FIND(CONCATENATE(AV$4,"++"),NieStac!$S55))=FALSE,IF(ISERR(FIND(CONCATENATE(AV$4,"+++"),NieStac!$S55))=FALSE,"+++","++"),"+")," ")," ")</f>
        <v/>
      </c>
      <c r="AW56" s="50" t="str">
        <f>IF(ISERR(FIND(AW$4,NieStac!$S55))=FALSE,IF(ISERR(FIND(CONCATENATE(AW$4,"+"),NieStac!$S55))=FALSE,IF(ISERR(FIND(CONCATENATE(AW$4,"++"),NieStac!$S55))=FALSE,IF(ISERR(FIND(CONCATENATE(AW$4,"+++"),NieStac!$S55))=FALSE,"+++","++"),"+")," ")," ")</f>
        <v/>
      </c>
      <c r="AX56" s="50" t="str">
        <f>IF(ISERR(FIND(AX$4,NieStac!$S55))=FALSE,IF(ISERR(FIND(CONCATENATE(AX$4,"+"),NieStac!$S55))=FALSE,IF(ISERR(FIND(CONCATENATE(AX$4,"++"),NieStac!$S55))=FALSE,IF(ISERR(FIND(CONCATENATE(AX$4,"+++"),NieStac!$S55))=FALSE,"+++","++"),"+")," ")," ")</f>
        <v/>
      </c>
      <c r="AY56" s="50" t="str">
        <f>IF(ISERR(FIND(AY$4,NieStac!$S55))=FALSE,IF(ISERR(FIND(CONCATENATE(AY$4,"+"),NieStac!$S55))=FALSE,IF(ISERR(FIND(CONCATENATE(AY$4,"++"),NieStac!$S55))=FALSE,IF(ISERR(FIND(CONCATENATE(AY$4,"+++"),NieStac!$S55))=FALSE,"+++","++"),"+")," ")," ")</f>
        <v/>
      </c>
      <c r="AZ56" s="50" t="str">
        <f>IF(ISERR(FIND(AZ$4,NieStac!$S55))=FALSE,IF(ISERR(FIND(CONCATENATE(AZ$4,"+"),NieStac!$S55))=FALSE,IF(ISERR(FIND(CONCATENATE(AZ$4,"++"),NieStac!$S55))=FALSE,IF(ISERR(FIND(CONCATENATE(AZ$4,"+++"),NieStac!$S55))=FALSE,"+++","++"),"+")," ")," ")</f>
        <v/>
      </c>
      <c r="BA56" s="50" t="str">
        <f>IF(ISERR(FIND(BA$4,NieStac!$S55))=FALSE,IF(ISERR(FIND(CONCATENATE(BA$4,"+"),NieStac!$S55))=FALSE,IF(ISERR(FIND(CONCATENATE(BA$4,"++"),NieStac!$S55))=FALSE,IF(ISERR(FIND(CONCATENATE(BA$4,"+++"),NieStac!$S55))=FALSE,"+++","++"),"+")," ")," ")</f>
        <v/>
      </c>
      <c r="BB56" s="50" t="str">
        <f>IF(ISERR(FIND(BB$4,NieStac!$S55))=FALSE,IF(ISERR(FIND(CONCATENATE(BB$4,"+"),NieStac!$S55))=FALSE,IF(ISERR(FIND(CONCATENATE(BB$4,"++"),NieStac!$S55))=FALSE,IF(ISERR(FIND(CONCATENATE(BB$4,"+++"),NieStac!$S55))=FALSE,"+++","++"),"+")," ")," ")</f>
        <v/>
      </c>
      <c r="BC56" s="50" t="str">
        <f>IF(ISERR(FIND(BC$4,NieStac!$S55))=FALSE,IF(ISERR(FIND(CONCATENATE(BC$4,"+"),NieStac!$S55))=FALSE,IF(ISERR(FIND(CONCATENATE(BC$4,"++"),NieStac!$S55))=FALSE,IF(ISERR(FIND(CONCATENATE(BC$4,"+++"),NieStac!$S55))=FALSE,"+++","++"),"+")," ")," ")</f>
        <v/>
      </c>
      <c r="BD56" s="50" t="str">
        <f>IF(ISERR(FIND(BD$4,NieStac!$S55))=FALSE,IF(ISERR(FIND(CONCATENATE(BD$4,"+"),NieStac!$S55))=FALSE,IF(ISERR(FIND(CONCATENATE(BD$4,"++"),NieStac!$S55))=FALSE,IF(ISERR(FIND(CONCATENATE(BD$4,"+++"),NieStac!$S55))=FALSE,"+++","++"),"+")," ")," ")</f>
        <v/>
      </c>
      <c r="BE56" s="50" t="str">
        <f>IF(ISERR(FIND(BE$4,NieStac!$S55))=FALSE,IF(ISERR(FIND(CONCATENATE(BE$4,"+"),NieStac!$S55))=FALSE,IF(ISERR(FIND(CONCATENATE(BE$4,"++"),NieStac!$S55))=FALSE,IF(ISERR(FIND(CONCATENATE(BE$4,"+++"),NieStac!$S55))=FALSE,"+++","++"),"+")," ")," ")</f>
        <v/>
      </c>
      <c r="BF56" s="50" t="str">
        <f>IF(ISERR(FIND(BF$4,NieStac!$S55))=FALSE,IF(ISERR(FIND(CONCATENATE(BF$4,"+"),NieStac!$S55))=FALSE,IF(ISERR(FIND(CONCATENATE(BF$4,"++"),NieStac!$S55))=FALSE,IF(ISERR(FIND(CONCATENATE(BF$4,"+++"),NieStac!$S55))=FALSE,"+++","++"),"+")," ")," ")</f>
        <v/>
      </c>
      <c r="BG56" s="50" t="str">
        <f>IF(ISERR(FIND(BG$4,NieStac!$S55))=FALSE,IF(ISERR(FIND(CONCATENATE(BG$4,"+"),NieStac!$S55))=FALSE,IF(ISERR(FIND(CONCATENATE(BG$4,"++"),NieStac!$S55))=FALSE,IF(ISERR(FIND(CONCATENATE(BG$4,"+++"),NieStac!$S55))=FALSE,"+++","++"),"+")," ")," ")</f>
        <v>++</v>
      </c>
      <c r="BH56" s="50" t="str">
        <f>IF(ISERR(FIND(BH$4,NieStac!$S55))=FALSE,IF(ISERR(FIND(CONCATENATE(BH$4,"+"),NieStac!$S55))=FALSE,IF(ISERR(FIND(CONCATENATE(BH$4,"++"),NieStac!$S55))=FALSE,IF(ISERR(FIND(CONCATENATE(BH$4,"+++"),NieStac!$S55))=FALSE,"+++","++"),"+")," ")," ")</f>
        <v/>
      </c>
      <c r="BI56" s="50" t="str">
        <f>IF(ISERR(FIND(BI$4,NieStac!$S55))=FALSE,IF(ISERR(FIND(CONCATENATE(BI$4,"+"),NieStac!$S55))=FALSE,IF(ISERR(FIND(CONCATENATE(BI$4,"++"),NieStac!$S55))=FALSE,IF(ISERR(FIND(CONCATENATE(BI$4,"+++"),NieStac!$S55))=FALSE,"+++","++"),"+")," ")," ")</f>
        <v/>
      </c>
      <c r="BJ56" s="127" t="str">
        <f>NieStac!C55</f>
        <v>Napędy przekształtnikowe</v>
      </c>
      <c r="BK56" s="50" t="str">
        <f>IF(ISERR(FIND(BK$4,NieStac!$T55))=FALSE,IF(ISERR(FIND(CONCATENATE(BK$4,"+"),NieStac!$T55))=FALSE,IF(ISERR(FIND(CONCATENATE(BK$4,"++"),NieStac!$T55))=FALSE,IF(ISERR(FIND(CONCATENATE(BK$4,"+++"),NieStac!$T55))=FALSE,"+++","++"),"+")," ")," ")</f>
        <v>++</v>
      </c>
      <c r="BL56" s="50" t="str">
        <f>IF(ISERR(FIND(BL$4,NieStac!$T55))=FALSE,IF(ISERR(FIND(CONCATENATE(BL$4,"+"),NieStac!$T55))=FALSE,IF(ISERR(FIND(CONCATENATE(BL$4,"++"),NieStac!$T55))=FALSE,IF(ISERR(FIND(CONCATENATE(BL$4,"+++"),NieStac!$T55))=FALSE,"+++","++"),"+")," ")," ")</f>
        <v/>
      </c>
      <c r="BM56" s="50" t="str">
        <f>IF(ISERR(FIND(BM$4,NieStac!$T55))=FALSE,IF(ISERR(FIND(CONCATENATE(BM$4,"+"),NieStac!$T55))=FALSE,IF(ISERR(FIND(CONCATENATE(BM$4,"++"),NieStac!$T55))=FALSE,IF(ISERR(FIND(CONCATENATE(BM$4,"+++"),NieStac!$T55))=FALSE,"+++","++"),"+")," ")," ")</f>
        <v/>
      </c>
      <c r="BN56" s="50" t="str">
        <f>IF(ISERR(FIND(BN$4,NieStac!$T55))=FALSE,IF(ISERR(FIND(CONCATENATE(BN$4,"+"),NieStac!$T55))=FALSE,IF(ISERR(FIND(CONCATENATE(BN$4,"++"),NieStac!$T55))=FALSE,IF(ISERR(FIND(CONCATENATE(BN$4,"+++"),NieStac!$T55))=FALSE,"+++","++"),"+")," ")," ")</f>
        <v/>
      </c>
      <c r="BO56" s="50" t="str">
        <f>IF(ISERR(FIND(BO$4,NieStac!$T55))=FALSE,IF(ISERR(FIND(CONCATENATE(BO$4,"+"),NieStac!$T55))=FALSE,IF(ISERR(FIND(CONCATENATE(BO$4,"++"),NieStac!$T55))=FALSE,IF(ISERR(FIND(CONCATENATE(BO$4,"+++"),NieStac!$T55))=FALSE,"+++","++"),"+")," ")," ")</f>
        <v>++</v>
      </c>
      <c r="BP56" s="50" t="str">
        <f>IF(ISERR(FIND(BP$4,NieStac!$T55))=FALSE,IF(ISERR(FIND(CONCATENATE(BP$4,"+"),NieStac!$T55))=FALSE,IF(ISERR(FIND(CONCATENATE(BP$4,"++"),NieStac!$T55))=FALSE,IF(ISERR(FIND(CONCATENATE(BP$4,"+++"),NieStac!$T55))=FALSE,"+++","++"),"+")," ")," ")</f>
        <v/>
      </c>
      <c r="BQ56" s="50" t="str">
        <f>IF(ISERR(FIND(BQ$4,NieStac!$T55))=FALSE,IF(ISERR(FIND(CONCATENATE(BQ$4,"+"),NieStac!$T55))=FALSE,IF(ISERR(FIND(CONCATENATE(BQ$4,"++"),NieStac!$T55))=FALSE,IF(ISERR(FIND(CONCATENATE(BQ$4,"+++"),NieStac!$T55))=FALSE,"+++","++"),"+")," ")," ")</f>
        <v/>
      </c>
    </row>
    <row r="57" spans="1:69" ht="25.5">
      <c r="A57" s="104" t="str">
        <f>NieStac!C56</f>
        <v>Programowanie sterowników PLC i regulatorów przemysłowych</v>
      </c>
      <c r="B57" s="50" t="str">
        <f>IF(ISERR(FIND(B$4,NieStac!$R56))=FALSE,IF(ISERR(FIND(CONCATENATE(B$4,"+"),NieStac!$R56))=FALSE,IF(ISERR(FIND(CONCATENATE(B$4,"++"),NieStac!$R56))=FALSE,IF(ISERR(FIND(CONCATENATE(B$4,"+++"),NieStac!$R56))=FALSE,"+++","++"),"+"),"")," ")</f>
        <v/>
      </c>
      <c r="C57" s="50" t="str">
        <f>IF(ISERR(FIND(C$4,NieStac!$R56))=FALSE,IF(ISERR(FIND(CONCATENATE(C$4,"+"),NieStac!$R56))=FALSE,IF(ISERR(FIND(CONCATENATE(C$4,"++"),NieStac!$R56))=FALSE,IF(ISERR(FIND(CONCATENATE(C$4,"+++"),NieStac!$R56))=FALSE,"+++","++"),"+"),"")," ")</f>
        <v/>
      </c>
      <c r="D57" s="50" t="str">
        <f>IF(ISERR(FIND(D$4,NieStac!$R56))=FALSE,IF(ISERR(FIND(CONCATENATE(D$4,"+"),NieStac!$R56))=FALSE,IF(ISERR(FIND(CONCATENATE(D$4,"++"),NieStac!$R56))=FALSE,IF(ISERR(FIND(CONCATENATE(D$4,"+++"),NieStac!$R56))=FALSE,"+++","++"),"+"),"")," ")</f>
        <v/>
      </c>
      <c r="E57" s="50" t="str">
        <f>IF(ISERR(FIND(E$4,NieStac!$R56))=FALSE,IF(ISERR(FIND(CONCATENATE(E$4,"+"),NieStac!$R56))=FALSE,IF(ISERR(FIND(CONCATENATE(E$4,"++"),NieStac!$R56))=FALSE,IF(ISERR(FIND(CONCATENATE(E$4,"+++"),NieStac!$R56))=FALSE,"+++","++"),"+"),"")," ")</f>
        <v/>
      </c>
      <c r="F57" s="50" t="str">
        <f>IF(ISERR(FIND(F$4,NieStac!$R56))=FALSE,IF(ISERR(FIND(CONCATENATE(F$4,"+"),NieStac!$R56))=FALSE,IF(ISERR(FIND(CONCATENATE(F$4,"++"),NieStac!$R56))=FALSE,IF(ISERR(FIND(CONCATENATE(F$4,"+++"),NieStac!$R56))=FALSE,"+++","++"),"+"),"")," ")</f>
        <v/>
      </c>
      <c r="G57" s="50" t="str">
        <f>IF(ISERR(FIND(G$4,NieStac!$R56))=FALSE,IF(ISERR(FIND(CONCATENATE(G$4,"+"),NieStac!$R56))=FALSE,IF(ISERR(FIND(CONCATENATE(G$4,"++"),NieStac!$R56))=FALSE,IF(ISERR(FIND(CONCATENATE(G$4,"+++"),NieStac!$R56))=FALSE,"+++","++"),"+"),"")," ")</f>
        <v/>
      </c>
      <c r="H57" s="50" t="str">
        <f>IF(ISERR(FIND(H$4,NieStac!$R56))=FALSE,IF(ISERR(FIND(CONCATENATE(H$4,"+"),NieStac!$R56))=FALSE,IF(ISERR(FIND(CONCATENATE(H$4,"++"),NieStac!$R56))=FALSE,IF(ISERR(FIND(CONCATENATE(H$4,"+++"),NieStac!$R56))=FALSE,"+++","++"),"+"),"")," ")</f>
        <v/>
      </c>
      <c r="I57" s="50" t="str">
        <f>IF(ISERR(FIND(I$4,NieStac!$R56))=FALSE,IF(ISERR(FIND(CONCATENATE(I$4,"+"),NieStac!$R56))=FALSE,IF(ISERR(FIND(CONCATENATE(I$4,"++"),NieStac!$R56))=FALSE,IF(ISERR(FIND(CONCATENATE(I$4,"+++"),NieStac!$R56))=FALSE,"+++","++"),"+"),"")," ")</f>
        <v/>
      </c>
      <c r="J57" s="50" t="str">
        <f>IF(ISERR(FIND(J$4,NieStac!$R56))=FALSE,IF(ISERR(FIND(CONCATENATE(J$4,"+"),NieStac!$R56))=FALSE,IF(ISERR(FIND(CONCATENATE(J$4,"++"),NieStac!$R56))=FALSE,IF(ISERR(FIND(CONCATENATE(J$4,"+++"),NieStac!$R56))=FALSE,"+++","++"),"+"),"")," ")</f>
        <v/>
      </c>
      <c r="K57" s="50" t="str">
        <f>IF(ISERR(FIND(K$4,NieStac!$R56))=FALSE,IF(ISERR(FIND(CONCATENATE(K$4,"+"),NieStac!$R56))=FALSE,IF(ISERR(FIND(CONCATENATE(K$4,"++"),NieStac!$R56))=FALSE,IF(ISERR(FIND(CONCATENATE(K$4,"+++"),NieStac!$R56))=FALSE,"+++","++"),"+"),"")," ")</f>
        <v/>
      </c>
      <c r="L57" s="50" t="str">
        <f>IF(ISERR(FIND(L$4,NieStac!$R56))=FALSE,IF(ISERR(FIND(CONCATENATE(L$4,"+"),NieStac!$R56))=FALSE,IF(ISERR(FIND(CONCATENATE(L$4,"++"),NieStac!$R56))=FALSE,IF(ISERR(FIND(CONCATENATE(L$4,"+++"),NieStac!$R56))=FALSE,"+++","++"),"+"),"")," ")</f>
        <v/>
      </c>
      <c r="M57" s="50" t="str">
        <f>IF(ISERR(FIND(M$4,NieStac!$R56))=FALSE,IF(ISERR(FIND(CONCATENATE(M$4,"+"),NieStac!$R56))=FALSE,IF(ISERR(FIND(CONCATENATE(M$4,"++"),NieStac!$R56))=FALSE,IF(ISERR(FIND(CONCATENATE(M$4,"+++"),NieStac!$R56))=FALSE,"+++","++"),"+"),"")," ")</f>
        <v/>
      </c>
      <c r="N57" s="50" t="str">
        <f>IF(ISERR(FIND(N$4,NieStac!$R56))=FALSE,IF(ISERR(FIND(CONCATENATE(N$4,"+"),NieStac!$R56))=FALSE,IF(ISERR(FIND(CONCATENATE(N$4,"++"),NieStac!$R56))=FALSE,IF(ISERR(FIND(CONCATENATE(N$4,"+++"),NieStac!$R56))=FALSE,"+++","++"),"+"),"")," ")</f>
        <v>+</v>
      </c>
      <c r="O57" s="50" t="str">
        <f>IF(ISERR(FIND(O$4,NieStac!$R56))=FALSE,IF(ISERR(FIND(CONCATENATE(O$4,"+"),NieStac!$R56))=FALSE,IF(ISERR(FIND(CONCATENATE(O$4,"++"),NieStac!$R56))=FALSE,IF(ISERR(FIND(CONCATENATE(O$4,"+++"),NieStac!$R56))=FALSE,"+++","++"),"+"),"")," ")</f>
        <v/>
      </c>
      <c r="P57" s="50" t="str">
        <f>IF(ISERR(FIND(P$4,NieStac!$R56))=FALSE,IF(ISERR(FIND(CONCATENATE(P$4,"+"),NieStac!$R56))=FALSE,IF(ISERR(FIND(CONCATENATE(P$4,"++"),NieStac!$R56))=FALSE,IF(ISERR(FIND(CONCATENATE(P$4,"+++"),NieStac!$R56))=FALSE,"+++","++"),"+"),"")," ")</f>
        <v/>
      </c>
      <c r="Q57" s="50" t="str">
        <f>IF(ISERR(FIND(Q$4,NieStac!$R56))=FALSE,IF(ISERR(FIND(CONCATENATE(Q$4,"+"),NieStac!$R56))=FALSE,IF(ISERR(FIND(CONCATENATE(Q$4,"++"),NieStac!$R56))=FALSE,IF(ISERR(FIND(CONCATENATE(Q$4,"+++"),NieStac!$R56))=FALSE,"+++","++"),"+"),"")," ")</f>
        <v>++</v>
      </c>
      <c r="R57" s="50" t="str">
        <f>IF(ISERR(FIND(R$4,NieStac!$R56))=FALSE,IF(ISERR(FIND(CONCATENATE(R$4,"+"),NieStac!$R56))=FALSE,IF(ISERR(FIND(CONCATENATE(R$4,"++"),NieStac!$R56))=FALSE,IF(ISERR(FIND(CONCATENATE(R$4,"+++"),NieStac!$R56))=FALSE,"+++","++"),"+"),"")," ")</f>
        <v/>
      </c>
      <c r="S57" s="50" t="str">
        <f>IF(ISERR(FIND(S$4,NieStac!$R56))=FALSE,IF(ISERR(FIND(CONCATENATE(S$4,"+"),NieStac!$R56))=FALSE,IF(ISERR(FIND(CONCATENATE(S$4,"++"),NieStac!$R56))=FALSE,IF(ISERR(FIND(CONCATENATE(S$4,"+++"),NieStac!$R56))=FALSE,"+++","++"),"+"),"")," ")</f>
        <v/>
      </c>
      <c r="T57" s="50" t="str">
        <f>IF(ISERR(FIND(T$4,NieStac!$R56))=FALSE,IF(ISERR(FIND(CONCATENATE(T$4,"+"),NieStac!$R56))=FALSE,IF(ISERR(FIND(CONCATENATE(T$4,"++"),NieStac!$R56))=FALSE,IF(ISERR(FIND(CONCATENATE(T$4,"+++"),NieStac!$R56))=FALSE,"+++","++"),"+"),"")," ")</f>
        <v>+++</v>
      </c>
      <c r="U57" s="50" t="str">
        <f>IF(ISERR(FIND(U$4,NieStac!$R56))=FALSE,IF(ISERR(FIND(CONCATENATE(U$4,"+"),NieStac!$R56))=FALSE,IF(ISERR(FIND(CONCATENATE(U$4,"++"),NieStac!$R56))=FALSE,IF(ISERR(FIND(CONCATENATE(U$4,"+++"),NieStac!$R56))=FALSE,"+++","++"),"+"),"")," ")</f>
        <v/>
      </c>
      <c r="V57" s="50" t="str">
        <f>IF(ISERR(FIND(V$4,NieStac!$R56))=FALSE,IF(ISERR(FIND(CONCATENATE(V$4,"+"),NieStac!$R56))=FALSE,IF(ISERR(FIND(CONCATENATE(V$4,"++"),NieStac!$R56))=FALSE,IF(ISERR(FIND(CONCATENATE(V$4,"+++"),NieStac!$R56))=FALSE,"+++","++"),"+"),"")," ")</f>
        <v/>
      </c>
      <c r="W57" s="50" t="str">
        <f>IF(ISERR(FIND(W$4,NieStac!$R56))=FALSE,IF(ISERR(FIND(CONCATENATE(W$4,"+"),NieStac!$R56))=FALSE,IF(ISERR(FIND(CONCATENATE(W$4,"++"),NieStac!$R56))=FALSE,IF(ISERR(FIND(CONCATENATE(W$4,"+++"),NieStac!$R56))=FALSE,"+++","++"),"+"),"")," ")</f>
        <v/>
      </c>
      <c r="X57" s="50" t="str">
        <f>IF(ISERR(FIND(X$4,NieStac!$R56))=FALSE,IF(ISERR(FIND(CONCATENATE(X$4,"+"),NieStac!$R56))=FALSE,IF(ISERR(FIND(CONCATENATE(X$4,"++"),NieStac!$R56))=FALSE,IF(ISERR(FIND(CONCATENATE(X$4,"+++"),NieStac!$R56))=FALSE,"+++","++"),"+"),"")," ")</f>
        <v>++</v>
      </c>
      <c r="Y57" s="50" t="str">
        <f>IF(ISERR(FIND(Y$4,NieStac!$R56))=FALSE,IF(ISERR(FIND(CONCATENATE(Y$4,"+"),NieStac!$R56))=FALSE,IF(ISERR(FIND(CONCATENATE(Y$4,"++"),NieStac!$R56))=FALSE,IF(ISERR(FIND(CONCATENATE(Y$4,"+++"),NieStac!$R56))=FALSE,"+++","++"),"+"),"")," ")</f>
        <v/>
      </c>
      <c r="Z57" s="50" t="str">
        <f>IF(ISERR(FIND(Z$4,NieStac!$R56))=FALSE,IF(ISERR(FIND(CONCATENATE(Z$4,"+"),NieStac!$R56))=FALSE,IF(ISERR(FIND(CONCATENATE(Z$4,"++"),NieStac!$R56))=FALSE,IF(ISERR(FIND(CONCATENATE(Z$4,"+++"),NieStac!$R56))=FALSE,"+++","++"),"+"),"")," ")</f>
        <v/>
      </c>
      <c r="AA57" s="50" t="str">
        <f>IF(ISERR(FIND(AA$4,NieStac!$R56))=FALSE,IF(ISERR(FIND(CONCATENATE(AA$4,"+"),NieStac!$R56))=FALSE,IF(ISERR(FIND(CONCATENATE(AA$4,"++"),NieStac!$R56))=FALSE,IF(ISERR(FIND(CONCATENATE(AA$4,"+++"),NieStac!$R56))=FALSE,"+++","++"),"+"),"")," ")</f>
        <v/>
      </c>
      <c r="AB57" s="50" t="str">
        <f>IF(ISERR(FIND(AB$4,NieStac!$R56))=FALSE,IF(ISERR(FIND(CONCATENATE(AB$4,"+"),NieStac!$R56))=FALSE,IF(ISERR(FIND(CONCATENATE(AB$4,"++"),NieStac!$R56))=FALSE,IF(ISERR(FIND(CONCATENATE(AB$4,"+++"),NieStac!$R56))=FALSE,"+++","++"),"+"),"")," ")</f>
        <v/>
      </c>
      <c r="AC57" s="50" t="str">
        <f>IF(ISERR(FIND(AC$4,NieStac!$R56))=FALSE,IF(ISERR(FIND(CONCATENATE(AC$4,"+"),NieStac!$R56))=FALSE,IF(ISERR(FIND(CONCATENATE(AC$4,"++"),NieStac!$R56))=FALSE,IF(ISERR(FIND(CONCATENATE(AC$4,"+++"),NieStac!$R56))=FALSE,"+++","++"),"+"),"")," ")</f>
        <v/>
      </c>
      <c r="AD57" s="127" t="str">
        <f>NieStac!C56</f>
        <v>Programowanie sterowników PLC i regulatorów przemysłowych</v>
      </c>
      <c r="AE57" s="50" t="str">
        <f>IF(ISERR(FIND(AE$4,NieStac!$S56))=FALSE,IF(ISERR(FIND(CONCATENATE(AE$4,"+"),NieStac!$S56))=FALSE,IF(ISERR(FIND(CONCATENATE(AE$4,"++"),NieStac!$S56))=FALSE,IF(ISERR(FIND(CONCATENATE(AE$4,"+++"),NieStac!$S56))=FALSE,"+++","++"),"+")," ")," ")</f>
        <v/>
      </c>
      <c r="AF57" s="50" t="str">
        <f>IF(ISERR(FIND(AF$4,NieStac!$S56))=FALSE,IF(ISERR(FIND(CONCATENATE(AF$4,"+"),NieStac!$S56))=FALSE,IF(ISERR(FIND(CONCATENATE(AF$4,"++"),NieStac!$S56))=FALSE,IF(ISERR(FIND(CONCATENATE(AF$4,"+++"),NieStac!$S56))=FALSE,"+++","++"),"+")," ")," ")</f>
        <v/>
      </c>
      <c r="AG57" s="50" t="str">
        <f>IF(ISERR(FIND(AG$4,NieStac!$S56))=FALSE,IF(ISERR(FIND(CONCATENATE(AG$4,"+"),NieStac!$S56))=FALSE,IF(ISERR(FIND(CONCATENATE(AG$4,"++"),NieStac!$S56))=FALSE,IF(ISERR(FIND(CONCATENATE(AG$4,"+++"),NieStac!$S56))=FALSE,"+++","++"),"+")," ")," ")</f>
        <v/>
      </c>
      <c r="AH57" s="50" t="str">
        <f>IF(ISERR(FIND(AH$4,NieStac!$S56))=FALSE,IF(ISERR(FIND(CONCATENATE(AH$4,"+"),NieStac!$S56))=FALSE,IF(ISERR(FIND(CONCATENATE(AH$4,"++"),NieStac!$S56))=FALSE,IF(ISERR(FIND(CONCATENATE(AH$4,"+++"),NieStac!$S56))=FALSE,"+++","++"),"+")," ")," ")</f>
        <v/>
      </c>
      <c r="AI57" s="50" t="str">
        <f>IF(ISERR(FIND(AI$4,NieStac!$S56))=FALSE,IF(ISERR(FIND(CONCATENATE(AI$4,"+"),NieStac!$S56))=FALSE,IF(ISERR(FIND(CONCATENATE(AI$4,"++"),NieStac!$S56))=FALSE,IF(ISERR(FIND(CONCATENATE(AI$4,"+++"),NieStac!$S56))=FALSE,"+++","++"),"+")," ")," ")</f>
        <v/>
      </c>
      <c r="AJ57" s="50" t="str">
        <f>IF(ISERR(FIND(AJ$4,NieStac!$S56))=FALSE,IF(ISERR(FIND(CONCATENATE(AJ$4,"+"),NieStac!$S56))=FALSE,IF(ISERR(FIND(CONCATENATE(AJ$4,"++"),NieStac!$S56))=FALSE,IF(ISERR(FIND(CONCATENATE(AJ$4,"+++"),NieStac!$S56))=FALSE,"+++","++"),"+")," ")," ")</f>
        <v/>
      </c>
      <c r="AK57" s="50" t="str">
        <f>IF(ISERR(FIND(AK$4,NieStac!$S56))=FALSE,IF(ISERR(FIND(CONCATENATE(AK$4,"+"),NieStac!$S56))=FALSE,IF(ISERR(FIND(CONCATENATE(AK$4,"++"),NieStac!$S56))=FALSE,IF(ISERR(FIND(CONCATENATE(AK$4,"+++"),NieStac!$S56))=FALSE,"+++","++"),"+")," ")," ")</f>
        <v/>
      </c>
      <c r="AL57" s="50" t="str">
        <f>IF(ISERR(FIND(AL$4,NieStac!$S56))=FALSE,IF(ISERR(FIND(CONCATENATE(AL$4,"+"),NieStac!$S56))=FALSE,IF(ISERR(FIND(CONCATENATE(AL$4,"++"),NieStac!$S56))=FALSE,IF(ISERR(FIND(CONCATENATE(AL$4,"+++"),NieStac!$S56))=FALSE,"+++","++"),"+")," ")," ")</f>
        <v/>
      </c>
      <c r="AM57" s="50" t="str">
        <f>IF(ISERR(FIND(AM$4,NieStac!$S56))=FALSE,IF(ISERR(FIND(CONCATENATE(AM$4,"+"),NieStac!$S56))=FALSE,IF(ISERR(FIND(CONCATENATE(AM$4,"++"),NieStac!$S56))=FALSE,IF(ISERR(FIND(CONCATENATE(AM$4,"+++"),NieStac!$S56))=FALSE,"+++","++"),"+")," ")," ")</f>
        <v/>
      </c>
      <c r="AN57" s="50" t="str">
        <f>IF(ISERR(FIND(AN$4,NieStac!$S56))=FALSE,IF(ISERR(FIND(CONCATENATE(AN$4,"+"),NieStac!$S56))=FALSE,IF(ISERR(FIND(CONCATENATE(AN$4,"++"),NieStac!$S56))=FALSE,IF(ISERR(FIND(CONCATENATE(AN$4,"+++"),NieStac!$S56))=FALSE,"+++","++"),"+")," ")," ")</f>
        <v/>
      </c>
      <c r="AO57" s="50" t="str">
        <f>IF(ISERR(FIND(AO$4,NieStac!$S56))=FALSE,IF(ISERR(FIND(CONCATENATE(AO$4,"+"),NieStac!$S56))=FALSE,IF(ISERR(FIND(CONCATENATE(AO$4,"++"),NieStac!$S56))=FALSE,IF(ISERR(FIND(CONCATENATE(AO$4,"+++"),NieStac!$S56))=FALSE,"+++","++"),"+")," ")," ")</f>
        <v/>
      </c>
      <c r="AP57" s="50" t="str">
        <f>IF(ISERR(FIND(AP$4,NieStac!$S56))=FALSE,IF(ISERR(FIND(CONCATENATE(AP$4,"+"),NieStac!$S56))=FALSE,IF(ISERR(FIND(CONCATENATE(AP$4,"++"),NieStac!$S56))=FALSE,IF(ISERR(FIND(CONCATENATE(AP$4,"+++"),NieStac!$S56))=FALSE,"+++","++"),"+")," ")," ")</f>
        <v/>
      </c>
      <c r="AQ57" s="50" t="str">
        <f>IF(ISERR(FIND(AQ$4,NieStac!$S56))=FALSE,IF(ISERR(FIND(CONCATENATE(AQ$4,"+"),NieStac!$S56))=FALSE,IF(ISERR(FIND(CONCATENATE(AQ$4,"++"),NieStac!$S56))=FALSE,IF(ISERR(FIND(CONCATENATE(AQ$4,"+++"),NieStac!$S56))=FALSE,"+++","++"),"+")," ")," ")</f>
        <v/>
      </c>
      <c r="AR57" s="50" t="str">
        <f>IF(ISERR(FIND(AR$4,NieStac!$S56))=FALSE,IF(ISERR(FIND(CONCATENATE(AR$4,"+"),NieStac!$S56))=FALSE,IF(ISERR(FIND(CONCATENATE(AR$4,"++"),NieStac!$S56))=FALSE,IF(ISERR(FIND(CONCATENATE(AR$4,"+++"),NieStac!$S56))=FALSE,"+++","++"),"+")," ")," ")</f>
        <v/>
      </c>
      <c r="AS57" s="50" t="str">
        <f>IF(ISERR(FIND(AS$4,NieStac!$S56))=FALSE,IF(ISERR(FIND(CONCATENATE(AS$4,"+"),NieStac!$S56))=FALSE,IF(ISERR(FIND(CONCATENATE(AS$4,"++"),NieStac!$S56))=FALSE,IF(ISERR(FIND(CONCATENATE(AS$4,"+++"),NieStac!$S56))=FALSE,"+++","++"),"+")," ")," ")</f>
        <v/>
      </c>
      <c r="AT57" s="50" t="str">
        <f>IF(ISERR(FIND(AT$4,NieStac!$S56))=FALSE,IF(ISERR(FIND(CONCATENATE(AT$4,"+"),NieStac!$S56))=FALSE,IF(ISERR(FIND(CONCATENATE(AT$4,"++"),NieStac!$S56))=FALSE,IF(ISERR(FIND(CONCATENATE(AT$4,"+++"),NieStac!$S56))=FALSE,"+++","++"),"+")," ")," ")</f>
        <v/>
      </c>
      <c r="AU57" s="50" t="str">
        <f>IF(ISERR(FIND(AU$4,NieStac!$S56))=FALSE,IF(ISERR(FIND(CONCATENATE(AU$4,"+"),NieStac!$S56))=FALSE,IF(ISERR(FIND(CONCATENATE(AU$4,"++"),NieStac!$S56))=FALSE,IF(ISERR(FIND(CONCATENATE(AU$4,"+++"),NieStac!$S56))=FALSE,"+++","++"),"+")," ")," ")</f>
        <v/>
      </c>
      <c r="AV57" s="50" t="str">
        <f>IF(ISERR(FIND(AV$4,NieStac!$S56))=FALSE,IF(ISERR(FIND(CONCATENATE(AV$4,"+"),NieStac!$S56))=FALSE,IF(ISERR(FIND(CONCATENATE(AV$4,"++"),NieStac!$S56))=FALSE,IF(ISERR(FIND(CONCATENATE(AV$4,"+++"),NieStac!$S56))=FALSE,"+++","++"),"+")," ")," ")</f>
        <v>+++</v>
      </c>
      <c r="AW57" s="50" t="str">
        <f>IF(ISERR(FIND(AW$4,NieStac!$S56))=FALSE,IF(ISERR(FIND(CONCATENATE(AW$4,"+"),NieStac!$S56))=FALSE,IF(ISERR(FIND(CONCATENATE(AW$4,"++"),NieStac!$S56))=FALSE,IF(ISERR(FIND(CONCATENATE(AW$4,"+++"),NieStac!$S56))=FALSE,"+++","++"),"+")," ")," ")</f>
        <v/>
      </c>
      <c r="AX57" s="50" t="str">
        <f>IF(ISERR(FIND(AX$4,NieStac!$S56))=FALSE,IF(ISERR(FIND(CONCATENATE(AX$4,"+"),NieStac!$S56))=FALSE,IF(ISERR(FIND(CONCATENATE(AX$4,"++"),NieStac!$S56))=FALSE,IF(ISERR(FIND(CONCATENATE(AX$4,"+++"),NieStac!$S56))=FALSE,"+++","++"),"+")," ")," ")</f>
        <v/>
      </c>
      <c r="AY57" s="50" t="str">
        <f>IF(ISERR(FIND(AY$4,NieStac!$S56))=FALSE,IF(ISERR(FIND(CONCATENATE(AY$4,"+"),NieStac!$S56))=FALSE,IF(ISERR(FIND(CONCATENATE(AY$4,"++"),NieStac!$S56))=FALSE,IF(ISERR(FIND(CONCATENATE(AY$4,"+++"),NieStac!$S56))=FALSE,"+++","++"),"+")," ")," ")</f>
        <v/>
      </c>
      <c r="AZ57" s="50" t="str">
        <f>IF(ISERR(FIND(AZ$4,NieStac!$S56))=FALSE,IF(ISERR(FIND(CONCATENATE(AZ$4,"+"),NieStac!$S56))=FALSE,IF(ISERR(FIND(CONCATENATE(AZ$4,"++"),NieStac!$S56))=FALSE,IF(ISERR(FIND(CONCATENATE(AZ$4,"+++"),NieStac!$S56))=FALSE,"+++","++"),"+")," ")," ")</f>
        <v/>
      </c>
      <c r="BA57" s="50" t="str">
        <f>IF(ISERR(FIND(BA$4,NieStac!$S56))=FALSE,IF(ISERR(FIND(CONCATENATE(BA$4,"+"),NieStac!$S56))=FALSE,IF(ISERR(FIND(CONCATENATE(BA$4,"++"),NieStac!$S56))=FALSE,IF(ISERR(FIND(CONCATENATE(BA$4,"+++"),NieStac!$S56))=FALSE,"+++","++"),"+")," ")," ")</f>
        <v/>
      </c>
      <c r="BB57" s="50" t="str">
        <f>IF(ISERR(FIND(BB$4,NieStac!$S56))=FALSE,IF(ISERR(FIND(CONCATENATE(BB$4,"+"),NieStac!$S56))=FALSE,IF(ISERR(FIND(CONCATENATE(BB$4,"++"),NieStac!$S56))=FALSE,IF(ISERR(FIND(CONCATENATE(BB$4,"+++"),NieStac!$S56))=FALSE,"+++","++"),"+")," ")," ")</f>
        <v>++</v>
      </c>
      <c r="BC57" s="50" t="str">
        <f>IF(ISERR(FIND(BC$4,NieStac!$S56))=FALSE,IF(ISERR(FIND(CONCATENATE(BC$4,"+"),NieStac!$S56))=FALSE,IF(ISERR(FIND(CONCATENATE(BC$4,"++"),NieStac!$S56))=FALSE,IF(ISERR(FIND(CONCATENATE(BC$4,"+++"),NieStac!$S56))=FALSE,"+++","++"),"+")," ")," ")</f>
        <v/>
      </c>
      <c r="BD57" s="50" t="str">
        <f>IF(ISERR(FIND(BD$4,NieStac!$S56))=FALSE,IF(ISERR(FIND(CONCATENATE(BD$4,"+"),NieStac!$S56))=FALSE,IF(ISERR(FIND(CONCATENATE(BD$4,"++"),NieStac!$S56))=FALSE,IF(ISERR(FIND(CONCATENATE(BD$4,"+++"),NieStac!$S56))=FALSE,"+++","++"),"+")," ")," ")</f>
        <v/>
      </c>
      <c r="BE57" s="50" t="str">
        <f>IF(ISERR(FIND(BE$4,NieStac!$S56))=FALSE,IF(ISERR(FIND(CONCATENATE(BE$4,"+"),NieStac!$S56))=FALSE,IF(ISERR(FIND(CONCATENATE(BE$4,"++"),NieStac!$S56))=FALSE,IF(ISERR(FIND(CONCATENATE(BE$4,"+++"),NieStac!$S56))=FALSE,"+++","++"),"+")," ")," ")</f>
        <v>+++</v>
      </c>
      <c r="BF57" s="50" t="str">
        <f>IF(ISERR(FIND(BF$4,NieStac!$S56))=FALSE,IF(ISERR(FIND(CONCATENATE(BF$4,"+"),NieStac!$S56))=FALSE,IF(ISERR(FIND(CONCATENATE(BF$4,"++"),NieStac!$S56))=FALSE,IF(ISERR(FIND(CONCATENATE(BF$4,"+++"),NieStac!$S56))=FALSE,"+++","++"),"+")," ")," ")</f>
        <v/>
      </c>
      <c r="BG57" s="50" t="str">
        <f>IF(ISERR(FIND(BG$4,NieStac!$S56))=FALSE,IF(ISERR(FIND(CONCATENATE(BG$4,"+"),NieStac!$S56))=FALSE,IF(ISERR(FIND(CONCATENATE(BG$4,"++"),NieStac!$S56))=FALSE,IF(ISERR(FIND(CONCATENATE(BG$4,"+++"),NieStac!$S56))=FALSE,"+++","++"),"+")," ")," ")</f>
        <v/>
      </c>
      <c r="BH57" s="50" t="str">
        <f>IF(ISERR(FIND(BH$4,NieStac!$S56))=FALSE,IF(ISERR(FIND(CONCATENATE(BH$4,"+"),NieStac!$S56))=FALSE,IF(ISERR(FIND(CONCATENATE(BH$4,"++"),NieStac!$S56))=FALSE,IF(ISERR(FIND(CONCATENATE(BH$4,"+++"),NieStac!$S56))=FALSE,"+++","++"),"+")," ")," ")</f>
        <v/>
      </c>
      <c r="BI57" s="50" t="str">
        <f>IF(ISERR(FIND(BI$4,NieStac!$S56))=FALSE,IF(ISERR(FIND(CONCATENATE(BI$4,"+"),NieStac!$S56))=FALSE,IF(ISERR(FIND(CONCATENATE(BI$4,"++"),NieStac!$S56))=FALSE,IF(ISERR(FIND(CONCATENATE(BI$4,"+++"),NieStac!$S56))=FALSE,"+++","++"),"+")," ")," ")</f>
        <v/>
      </c>
      <c r="BJ57" s="127" t="str">
        <f>NieStac!C56</f>
        <v>Programowanie sterowników PLC i regulatorów przemysłowych</v>
      </c>
      <c r="BK57" s="50" t="str">
        <f>IF(ISERR(FIND(BK$4,NieStac!$T56))=FALSE,IF(ISERR(FIND(CONCATENATE(BK$4,"+"),NieStac!$T56))=FALSE,IF(ISERR(FIND(CONCATENATE(BK$4,"++"),NieStac!$T56))=FALSE,IF(ISERR(FIND(CONCATENATE(BK$4,"+++"),NieStac!$T56))=FALSE,"+++","++"),"+")," ")," ")</f>
        <v/>
      </c>
      <c r="BL57" s="50" t="str">
        <f>IF(ISERR(FIND(BL$4,NieStac!$T56))=FALSE,IF(ISERR(FIND(CONCATENATE(BL$4,"+"),NieStac!$T56))=FALSE,IF(ISERR(FIND(CONCATENATE(BL$4,"++"),NieStac!$T56))=FALSE,IF(ISERR(FIND(CONCATENATE(BL$4,"+++"),NieStac!$T56))=FALSE,"+++","++"),"+")," ")," ")</f>
        <v/>
      </c>
      <c r="BM57" s="50" t="str">
        <f>IF(ISERR(FIND(BM$4,NieStac!$T56))=FALSE,IF(ISERR(FIND(CONCATENATE(BM$4,"+"),NieStac!$T56))=FALSE,IF(ISERR(FIND(CONCATENATE(BM$4,"++"),NieStac!$T56))=FALSE,IF(ISERR(FIND(CONCATENATE(BM$4,"+++"),NieStac!$T56))=FALSE,"+++","++"),"+")," ")," ")</f>
        <v/>
      </c>
      <c r="BN57" s="50" t="str">
        <f>IF(ISERR(FIND(BN$4,NieStac!$T56))=FALSE,IF(ISERR(FIND(CONCATENATE(BN$4,"+"),NieStac!$T56))=FALSE,IF(ISERR(FIND(CONCATENATE(BN$4,"++"),NieStac!$T56))=FALSE,IF(ISERR(FIND(CONCATENATE(BN$4,"+++"),NieStac!$T56))=FALSE,"+++","++"),"+")," ")," ")</f>
        <v/>
      </c>
      <c r="BO57" s="50" t="str">
        <f>IF(ISERR(FIND(BO$4,NieStac!$T56))=FALSE,IF(ISERR(FIND(CONCATENATE(BO$4,"+"),NieStac!$T56))=FALSE,IF(ISERR(FIND(CONCATENATE(BO$4,"++"),NieStac!$T56))=FALSE,IF(ISERR(FIND(CONCATENATE(BO$4,"+++"),NieStac!$T56))=FALSE,"+++","++"),"+")," ")," ")</f>
        <v>++</v>
      </c>
      <c r="BP57" s="50" t="str">
        <f>IF(ISERR(FIND(BP$4,NieStac!$T56))=FALSE,IF(ISERR(FIND(CONCATENATE(BP$4,"+"),NieStac!$T56))=FALSE,IF(ISERR(FIND(CONCATENATE(BP$4,"++"),NieStac!$T56))=FALSE,IF(ISERR(FIND(CONCATENATE(BP$4,"+++"),NieStac!$T56))=FALSE,"+++","++"),"+")," ")," ")</f>
        <v/>
      </c>
      <c r="BQ57" s="50" t="str">
        <f>IF(ISERR(FIND(BQ$4,NieStac!$T56))=FALSE,IF(ISERR(FIND(CONCATENATE(BQ$4,"+"),NieStac!$T56))=FALSE,IF(ISERR(FIND(CONCATENATE(BQ$4,"++"),NieStac!$T56))=FALSE,IF(ISERR(FIND(CONCATENATE(BQ$4,"+++"),NieStac!$T56))=FALSE,"+++","++"),"+")," ")," ")</f>
        <v/>
      </c>
    </row>
    <row r="58" spans="1:69">
      <c r="A58" s="104" t="str">
        <f>NieStac!C57</f>
        <v xml:space="preserve">Metrologia i miernictwo techniczne </v>
      </c>
      <c r="B58" s="50" t="str">
        <f>IF(ISERR(FIND(B$4,NieStac!$R57))=FALSE,IF(ISERR(FIND(CONCATENATE(B$4,"+"),NieStac!$R57))=FALSE,IF(ISERR(FIND(CONCATENATE(B$4,"++"),NieStac!$R57))=FALSE,IF(ISERR(FIND(CONCATENATE(B$4,"+++"),NieStac!$R57))=FALSE,"+++","++"),"+"),"")," ")</f>
        <v/>
      </c>
      <c r="C58" s="50" t="str">
        <f>IF(ISERR(FIND(C$4,NieStac!$R57))=FALSE,IF(ISERR(FIND(CONCATENATE(C$4,"+"),NieStac!$R57))=FALSE,IF(ISERR(FIND(CONCATENATE(C$4,"++"),NieStac!$R57))=FALSE,IF(ISERR(FIND(CONCATENATE(C$4,"+++"),NieStac!$R57))=FALSE,"+++","++"),"+"),"")," ")</f>
        <v/>
      </c>
      <c r="D58" s="50" t="str">
        <f>IF(ISERR(FIND(D$4,NieStac!$R57))=FALSE,IF(ISERR(FIND(CONCATENATE(D$4,"+"),NieStac!$R57))=FALSE,IF(ISERR(FIND(CONCATENATE(D$4,"++"),NieStac!$R57))=FALSE,IF(ISERR(FIND(CONCATENATE(D$4,"+++"),NieStac!$R57))=FALSE,"+++","++"),"+"),"")," ")</f>
        <v/>
      </c>
      <c r="E58" s="50" t="str">
        <f>IF(ISERR(FIND(E$4,NieStac!$R57))=FALSE,IF(ISERR(FIND(CONCATENATE(E$4,"+"),NieStac!$R57))=FALSE,IF(ISERR(FIND(CONCATENATE(E$4,"++"),NieStac!$R57))=FALSE,IF(ISERR(FIND(CONCATENATE(E$4,"+++"),NieStac!$R57))=FALSE,"+++","++"),"+"),"")," ")</f>
        <v/>
      </c>
      <c r="F58" s="50" t="str">
        <f>IF(ISERR(FIND(F$4,NieStac!$R57))=FALSE,IF(ISERR(FIND(CONCATENATE(F$4,"+"),NieStac!$R57))=FALSE,IF(ISERR(FIND(CONCATENATE(F$4,"++"),NieStac!$R57))=FALSE,IF(ISERR(FIND(CONCATENATE(F$4,"+++"),NieStac!$R57))=FALSE,"+++","++"),"+"),"")," ")</f>
        <v/>
      </c>
      <c r="G58" s="50" t="str">
        <f>IF(ISERR(FIND(G$4,NieStac!$R57))=FALSE,IF(ISERR(FIND(CONCATENATE(G$4,"+"),NieStac!$R57))=FALSE,IF(ISERR(FIND(CONCATENATE(G$4,"++"),NieStac!$R57))=FALSE,IF(ISERR(FIND(CONCATENATE(G$4,"+++"),NieStac!$R57))=FALSE,"+++","++"),"+"),"")," ")</f>
        <v/>
      </c>
      <c r="H58" s="50" t="str">
        <f>IF(ISERR(FIND(H$4,NieStac!$R57))=FALSE,IF(ISERR(FIND(CONCATENATE(H$4,"+"),NieStac!$R57))=FALSE,IF(ISERR(FIND(CONCATENATE(H$4,"++"),NieStac!$R57))=FALSE,IF(ISERR(FIND(CONCATENATE(H$4,"+++"),NieStac!$R57))=FALSE,"+++","++"),"+"),"")," ")</f>
        <v/>
      </c>
      <c r="I58" s="50" t="str">
        <f>IF(ISERR(FIND(I$4,NieStac!$R57))=FALSE,IF(ISERR(FIND(CONCATENATE(I$4,"+"),NieStac!$R57))=FALSE,IF(ISERR(FIND(CONCATENATE(I$4,"++"),NieStac!$R57))=FALSE,IF(ISERR(FIND(CONCATENATE(I$4,"+++"),NieStac!$R57))=FALSE,"+++","++"),"+"),"")," ")</f>
        <v/>
      </c>
      <c r="J58" s="50" t="str">
        <f>IF(ISERR(FIND(J$4,NieStac!$R57))=FALSE,IF(ISERR(FIND(CONCATENATE(J$4,"+"),NieStac!$R57))=FALSE,IF(ISERR(FIND(CONCATENATE(J$4,"++"),NieStac!$R57))=FALSE,IF(ISERR(FIND(CONCATENATE(J$4,"+++"),NieStac!$R57))=FALSE,"+++","++"),"+"),"")," ")</f>
        <v/>
      </c>
      <c r="K58" s="50" t="str">
        <f>IF(ISERR(FIND(K$4,NieStac!$R57))=FALSE,IF(ISERR(FIND(CONCATENATE(K$4,"+"),NieStac!$R57))=FALSE,IF(ISERR(FIND(CONCATENATE(K$4,"++"),NieStac!$R57))=FALSE,IF(ISERR(FIND(CONCATENATE(K$4,"+++"),NieStac!$R57))=FALSE,"+++","++"),"+"),"")," ")</f>
        <v/>
      </c>
      <c r="L58" s="50" t="str">
        <f>IF(ISERR(FIND(L$4,NieStac!$R57))=FALSE,IF(ISERR(FIND(CONCATENATE(L$4,"+"),NieStac!$R57))=FALSE,IF(ISERR(FIND(CONCATENATE(L$4,"++"),NieStac!$R57))=FALSE,IF(ISERR(FIND(CONCATENATE(L$4,"+++"),NieStac!$R57))=FALSE,"+++","++"),"+"),"")," ")</f>
        <v>+++</v>
      </c>
      <c r="M58" s="50" t="str">
        <f>IF(ISERR(FIND(M$4,NieStac!$R57))=FALSE,IF(ISERR(FIND(CONCATENATE(M$4,"+"),NieStac!$R57))=FALSE,IF(ISERR(FIND(CONCATENATE(M$4,"++"),NieStac!$R57))=FALSE,IF(ISERR(FIND(CONCATENATE(M$4,"+++"),NieStac!$R57))=FALSE,"+++","++"),"+"),"")," ")</f>
        <v/>
      </c>
      <c r="N58" s="50" t="str">
        <f>IF(ISERR(FIND(N$4,NieStac!$R57))=FALSE,IF(ISERR(FIND(CONCATENATE(N$4,"+"),NieStac!$R57))=FALSE,IF(ISERR(FIND(CONCATENATE(N$4,"++"),NieStac!$R57))=FALSE,IF(ISERR(FIND(CONCATENATE(N$4,"+++"),NieStac!$R57))=FALSE,"+++","++"),"+"),"")," ")</f>
        <v/>
      </c>
      <c r="O58" s="50" t="str">
        <f>IF(ISERR(FIND(O$4,NieStac!$R57))=FALSE,IF(ISERR(FIND(CONCATENATE(O$4,"+"),NieStac!$R57))=FALSE,IF(ISERR(FIND(CONCATENATE(O$4,"++"),NieStac!$R57))=FALSE,IF(ISERR(FIND(CONCATENATE(O$4,"+++"),NieStac!$R57))=FALSE,"+++","++"),"+"),"")," ")</f>
        <v/>
      </c>
      <c r="P58" s="50" t="str">
        <f>IF(ISERR(FIND(P$4,NieStac!$R57))=FALSE,IF(ISERR(FIND(CONCATENATE(P$4,"+"),NieStac!$R57))=FALSE,IF(ISERR(FIND(CONCATENATE(P$4,"++"),NieStac!$R57))=FALSE,IF(ISERR(FIND(CONCATENATE(P$4,"+++"),NieStac!$R57))=FALSE,"+++","++"),"+"),"")," ")</f>
        <v/>
      </c>
      <c r="Q58" s="50" t="str">
        <f>IF(ISERR(FIND(Q$4,NieStac!$R57))=FALSE,IF(ISERR(FIND(CONCATENATE(Q$4,"+"),NieStac!$R57))=FALSE,IF(ISERR(FIND(CONCATENATE(Q$4,"++"),NieStac!$R57))=FALSE,IF(ISERR(FIND(CONCATENATE(Q$4,"+++"),NieStac!$R57))=FALSE,"+++","++"),"+"),"")," ")</f>
        <v/>
      </c>
      <c r="R58" s="50" t="str">
        <f>IF(ISERR(FIND(R$4,NieStac!$R57))=FALSE,IF(ISERR(FIND(CONCATENATE(R$4,"+"),NieStac!$R57))=FALSE,IF(ISERR(FIND(CONCATENATE(R$4,"++"),NieStac!$R57))=FALSE,IF(ISERR(FIND(CONCATENATE(R$4,"+++"),NieStac!$R57))=FALSE,"+++","++"),"+"),"")," ")</f>
        <v/>
      </c>
      <c r="S58" s="50" t="str">
        <f>IF(ISERR(FIND(S$4,NieStac!$R57))=FALSE,IF(ISERR(FIND(CONCATENATE(S$4,"+"),NieStac!$R57))=FALSE,IF(ISERR(FIND(CONCATENATE(S$4,"++"),NieStac!$R57))=FALSE,IF(ISERR(FIND(CONCATENATE(S$4,"+++"),NieStac!$R57))=FALSE,"+++","++"),"+"),"")," ")</f>
        <v/>
      </c>
      <c r="T58" s="50" t="str">
        <f>IF(ISERR(FIND(T$4,NieStac!$R57))=FALSE,IF(ISERR(FIND(CONCATENATE(T$4,"+"),NieStac!$R57))=FALSE,IF(ISERR(FIND(CONCATENATE(T$4,"++"),NieStac!$R57))=FALSE,IF(ISERR(FIND(CONCATENATE(T$4,"+++"),NieStac!$R57))=FALSE,"+++","++"),"+"),"")," ")</f>
        <v/>
      </c>
      <c r="U58" s="50" t="str">
        <f>IF(ISERR(FIND(U$4,NieStac!$R57))=FALSE,IF(ISERR(FIND(CONCATENATE(U$4,"+"),NieStac!$R57))=FALSE,IF(ISERR(FIND(CONCATENATE(U$4,"++"),NieStac!$R57))=FALSE,IF(ISERR(FIND(CONCATENATE(U$4,"+++"),NieStac!$R57))=FALSE,"+++","++"),"+"),"")," ")</f>
        <v/>
      </c>
      <c r="V58" s="50" t="str">
        <f>IF(ISERR(FIND(V$4,NieStac!$R57))=FALSE,IF(ISERR(FIND(CONCATENATE(V$4,"+"),NieStac!$R57))=FALSE,IF(ISERR(FIND(CONCATENATE(V$4,"++"),NieStac!$R57))=FALSE,IF(ISERR(FIND(CONCATENATE(V$4,"+++"),NieStac!$R57))=FALSE,"+++","++"),"+"),"")," ")</f>
        <v/>
      </c>
      <c r="W58" s="50" t="str">
        <f>IF(ISERR(FIND(W$4,NieStac!$R57))=FALSE,IF(ISERR(FIND(CONCATENATE(W$4,"+"),NieStac!$R57))=FALSE,IF(ISERR(FIND(CONCATENATE(W$4,"++"),NieStac!$R57))=FALSE,IF(ISERR(FIND(CONCATENATE(W$4,"+++"),NieStac!$R57))=FALSE,"+++","++"),"+"),"")," ")</f>
        <v/>
      </c>
      <c r="X58" s="50" t="str">
        <f>IF(ISERR(FIND(X$4,NieStac!$R57))=FALSE,IF(ISERR(FIND(CONCATENATE(X$4,"+"),NieStac!$R57))=FALSE,IF(ISERR(FIND(CONCATENATE(X$4,"++"),NieStac!$R57))=FALSE,IF(ISERR(FIND(CONCATENATE(X$4,"+++"),NieStac!$R57))=FALSE,"+++","++"),"+"),"")," ")</f>
        <v/>
      </c>
      <c r="Y58" s="50" t="str">
        <f>IF(ISERR(FIND(Y$4,NieStac!$R57))=FALSE,IF(ISERR(FIND(CONCATENATE(Y$4,"+"),NieStac!$R57))=FALSE,IF(ISERR(FIND(CONCATENATE(Y$4,"++"),NieStac!$R57))=FALSE,IF(ISERR(FIND(CONCATENATE(Y$4,"+++"),NieStac!$R57))=FALSE,"+++","++"),"+"),"")," ")</f>
        <v/>
      </c>
      <c r="Z58" s="50" t="str">
        <f>IF(ISERR(FIND(Z$4,NieStac!$R57))=FALSE,IF(ISERR(FIND(CONCATENATE(Z$4,"+"),NieStac!$R57))=FALSE,IF(ISERR(FIND(CONCATENATE(Z$4,"++"),NieStac!$R57))=FALSE,IF(ISERR(FIND(CONCATENATE(Z$4,"+++"),NieStac!$R57))=FALSE,"+++","++"),"+"),"")," ")</f>
        <v/>
      </c>
      <c r="AA58" s="50" t="str">
        <f>IF(ISERR(FIND(AA$4,NieStac!$R57))=FALSE,IF(ISERR(FIND(CONCATENATE(AA$4,"+"),NieStac!$R57))=FALSE,IF(ISERR(FIND(CONCATENATE(AA$4,"++"),NieStac!$R57))=FALSE,IF(ISERR(FIND(CONCATENATE(AA$4,"+++"),NieStac!$R57))=FALSE,"+++","++"),"+"),"")," ")</f>
        <v/>
      </c>
      <c r="AB58" s="50" t="str">
        <f>IF(ISERR(FIND(AB$4,NieStac!$R57))=FALSE,IF(ISERR(FIND(CONCATENATE(AB$4,"+"),NieStac!$R57))=FALSE,IF(ISERR(FIND(CONCATENATE(AB$4,"++"),NieStac!$R57))=FALSE,IF(ISERR(FIND(CONCATENATE(AB$4,"+++"),NieStac!$R57))=FALSE,"+++","++"),"+"),"")," ")</f>
        <v/>
      </c>
      <c r="AC58" s="50" t="str">
        <f>IF(ISERR(FIND(AC$4,NieStac!$R57))=FALSE,IF(ISERR(FIND(CONCATENATE(AC$4,"+"),NieStac!$R57))=FALSE,IF(ISERR(FIND(CONCATENATE(AC$4,"++"),NieStac!$R57))=FALSE,IF(ISERR(FIND(CONCATENATE(AC$4,"+++"),NieStac!$R57))=FALSE,"+++","++"),"+"),"")," ")</f>
        <v/>
      </c>
      <c r="AD58" s="127" t="str">
        <f>NieStac!C57</f>
        <v xml:space="preserve">Metrologia i miernictwo techniczne </v>
      </c>
      <c r="AE58" s="50" t="str">
        <f>IF(ISERR(FIND(AE$4,NieStac!$S57))=FALSE,IF(ISERR(FIND(CONCATENATE(AE$4,"+"),NieStac!$S57))=FALSE,IF(ISERR(FIND(CONCATENATE(AE$4,"++"),NieStac!$S57))=FALSE,IF(ISERR(FIND(CONCATENATE(AE$4,"+++"),NieStac!$S57))=FALSE,"+++","++"),"+")," ")," ")</f>
        <v/>
      </c>
      <c r="AF58" s="50" t="str">
        <f>IF(ISERR(FIND(AF$4,NieStac!$S57))=FALSE,IF(ISERR(FIND(CONCATENATE(AF$4,"+"),NieStac!$S57))=FALSE,IF(ISERR(FIND(CONCATENATE(AF$4,"++"),NieStac!$S57))=FALSE,IF(ISERR(FIND(CONCATENATE(AF$4,"+++"),NieStac!$S57))=FALSE,"+++","++"),"+")," ")," ")</f>
        <v/>
      </c>
      <c r="AG58" s="50" t="str">
        <f>IF(ISERR(FIND(AG$4,NieStac!$S57))=FALSE,IF(ISERR(FIND(CONCATENATE(AG$4,"+"),NieStac!$S57))=FALSE,IF(ISERR(FIND(CONCATENATE(AG$4,"++"),NieStac!$S57))=FALSE,IF(ISERR(FIND(CONCATENATE(AG$4,"+++"),NieStac!$S57))=FALSE,"+++","++"),"+")," ")," ")</f>
        <v/>
      </c>
      <c r="AH58" s="50" t="str">
        <f>IF(ISERR(FIND(AH$4,NieStac!$S57))=FALSE,IF(ISERR(FIND(CONCATENATE(AH$4,"+"),NieStac!$S57))=FALSE,IF(ISERR(FIND(CONCATENATE(AH$4,"++"),NieStac!$S57))=FALSE,IF(ISERR(FIND(CONCATENATE(AH$4,"+++"),NieStac!$S57))=FALSE,"+++","++"),"+")," ")," ")</f>
        <v/>
      </c>
      <c r="AI58" s="50" t="str">
        <f>IF(ISERR(FIND(AI$4,NieStac!$S57))=FALSE,IF(ISERR(FIND(CONCATENATE(AI$4,"+"),NieStac!$S57))=FALSE,IF(ISERR(FIND(CONCATENATE(AI$4,"++"),NieStac!$S57))=FALSE,IF(ISERR(FIND(CONCATENATE(AI$4,"+++"),NieStac!$S57))=FALSE,"+++","++"),"+")," ")," ")</f>
        <v/>
      </c>
      <c r="AJ58" s="50" t="str">
        <f>IF(ISERR(FIND(AJ$4,NieStac!$S57))=FALSE,IF(ISERR(FIND(CONCATENATE(AJ$4,"+"),NieStac!$S57))=FALSE,IF(ISERR(FIND(CONCATENATE(AJ$4,"++"),NieStac!$S57))=FALSE,IF(ISERR(FIND(CONCATENATE(AJ$4,"+++"),NieStac!$S57))=FALSE,"+++","++"),"+")," ")," ")</f>
        <v/>
      </c>
      <c r="AK58" s="50" t="str">
        <f>IF(ISERR(FIND(AK$4,NieStac!$S57))=FALSE,IF(ISERR(FIND(CONCATENATE(AK$4,"+"),NieStac!$S57))=FALSE,IF(ISERR(FIND(CONCATENATE(AK$4,"++"),NieStac!$S57))=FALSE,IF(ISERR(FIND(CONCATENATE(AK$4,"+++"),NieStac!$S57))=FALSE,"+++","++"),"+")," ")," ")</f>
        <v/>
      </c>
      <c r="AL58" s="50" t="str">
        <f>IF(ISERR(FIND(AL$4,NieStac!$S57))=FALSE,IF(ISERR(FIND(CONCATENATE(AL$4,"+"),NieStac!$S57))=FALSE,IF(ISERR(FIND(CONCATENATE(AL$4,"++"),NieStac!$S57))=FALSE,IF(ISERR(FIND(CONCATENATE(AL$4,"+++"),NieStac!$S57))=FALSE,"+++","++"),"+")," ")," ")</f>
        <v/>
      </c>
      <c r="AM58" s="50" t="str">
        <f>IF(ISERR(FIND(AM$4,NieStac!$S57))=FALSE,IF(ISERR(FIND(CONCATENATE(AM$4,"+"),NieStac!$S57))=FALSE,IF(ISERR(FIND(CONCATENATE(AM$4,"++"),NieStac!$S57))=FALSE,IF(ISERR(FIND(CONCATENATE(AM$4,"+++"),NieStac!$S57))=FALSE,"+++","++"),"+")," ")," ")</f>
        <v/>
      </c>
      <c r="AN58" s="50" t="str">
        <f>IF(ISERR(FIND(AN$4,NieStac!$S57))=FALSE,IF(ISERR(FIND(CONCATENATE(AN$4,"+"),NieStac!$S57))=FALSE,IF(ISERR(FIND(CONCATENATE(AN$4,"++"),NieStac!$S57))=FALSE,IF(ISERR(FIND(CONCATENATE(AN$4,"+++"),NieStac!$S57))=FALSE,"+++","++"),"+")," ")," ")</f>
        <v/>
      </c>
      <c r="AO58" s="50" t="str">
        <f>IF(ISERR(FIND(AO$4,NieStac!$S57))=FALSE,IF(ISERR(FIND(CONCATENATE(AO$4,"+"),NieStac!$S57))=FALSE,IF(ISERR(FIND(CONCATENATE(AO$4,"++"),NieStac!$S57))=FALSE,IF(ISERR(FIND(CONCATENATE(AO$4,"+++"),NieStac!$S57))=FALSE,"+++","++"),"+")," ")," ")</f>
        <v/>
      </c>
      <c r="AP58" s="50" t="str">
        <f>IF(ISERR(FIND(AP$4,NieStac!$S57))=FALSE,IF(ISERR(FIND(CONCATENATE(AP$4,"+"),NieStac!$S57))=FALSE,IF(ISERR(FIND(CONCATENATE(AP$4,"++"),NieStac!$S57))=FALSE,IF(ISERR(FIND(CONCATENATE(AP$4,"+++"),NieStac!$S57))=FALSE,"+++","++"),"+")," ")," ")</f>
        <v/>
      </c>
      <c r="AQ58" s="50" t="str">
        <f>IF(ISERR(FIND(AQ$4,NieStac!$S57))=FALSE,IF(ISERR(FIND(CONCATENATE(AQ$4,"+"),NieStac!$S57))=FALSE,IF(ISERR(FIND(CONCATENATE(AQ$4,"++"),NieStac!$S57))=FALSE,IF(ISERR(FIND(CONCATENATE(AQ$4,"+++"),NieStac!$S57))=FALSE,"+++","++"),"+")," ")," ")</f>
        <v/>
      </c>
      <c r="AR58" s="50" t="str">
        <f>IF(ISERR(FIND(AR$4,NieStac!$S57))=FALSE,IF(ISERR(FIND(CONCATENATE(AR$4,"+"),NieStac!$S57))=FALSE,IF(ISERR(FIND(CONCATENATE(AR$4,"++"),NieStac!$S57))=FALSE,IF(ISERR(FIND(CONCATENATE(AR$4,"+++"),NieStac!$S57))=FALSE,"+++","++"),"+")," ")," ")</f>
        <v>+++</v>
      </c>
      <c r="AS58" s="50" t="str">
        <f>IF(ISERR(FIND(AS$4,NieStac!$S57))=FALSE,IF(ISERR(FIND(CONCATENATE(AS$4,"+"),NieStac!$S57))=FALSE,IF(ISERR(FIND(CONCATENATE(AS$4,"++"),NieStac!$S57))=FALSE,IF(ISERR(FIND(CONCATENATE(AS$4,"+++"),NieStac!$S57))=FALSE,"+++","++"),"+")," ")," ")</f>
        <v/>
      </c>
      <c r="AT58" s="50" t="str">
        <f>IF(ISERR(FIND(AT$4,NieStac!$S57))=FALSE,IF(ISERR(FIND(CONCATENATE(AT$4,"+"),NieStac!$S57))=FALSE,IF(ISERR(FIND(CONCATENATE(AT$4,"++"),NieStac!$S57))=FALSE,IF(ISERR(FIND(CONCATENATE(AT$4,"+++"),NieStac!$S57))=FALSE,"+++","++"),"+")," ")," ")</f>
        <v/>
      </c>
      <c r="AU58" s="50" t="str">
        <f>IF(ISERR(FIND(AU$4,NieStac!$S57))=FALSE,IF(ISERR(FIND(CONCATENATE(AU$4,"+"),NieStac!$S57))=FALSE,IF(ISERR(FIND(CONCATENATE(AU$4,"++"),NieStac!$S57))=FALSE,IF(ISERR(FIND(CONCATENATE(AU$4,"+++"),NieStac!$S57))=FALSE,"+++","++"),"+")," ")," ")</f>
        <v/>
      </c>
      <c r="AV58" s="50" t="str">
        <f>IF(ISERR(FIND(AV$4,NieStac!$S57))=FALSE,IF(ISERR(FIND(CONCATENATE(AV$4,"+"),NieStac!$S57))=FALSE,IF(ISERR(FIND(CONCATENATE(AV$4,"++"),NieStac!$S57))=FALSE,IF(ISERR(FIND(CONCATENATE(AV$4,"+++"),NieStac!$S57))=FALSE,"+++","++"),"+")," ")," ")</f>
        <v/>
      </c>
      <c r="AW58" s="50" t="str">
        <f>IF(ISERR(FIND(AW$4,NieStac!$S57))=FALSE,IF(ISERR(FIND(CONCATENATE(AW$4,"+"),NieStac!$S57))=FALSE,IF(ISERR(FIND(CONCATENATE(AW$4,"++"),NieStac!$S57))=FALSE,IF(ISERR(FIND(CONCATENATE(AW$4,"+++"),NieStac!$S57))=FALSE,"+++","++"),"+")," ")," ")</f>
        <v/>
      </c>
      <c r="AX58" s="50" t="str">
        <f>IF(ISERR(FIND(AX$4,NieStac!$S57))=FALSE,IF(ISERR(FIND(CONCATENATE(AX$4,"+"),NieStac!$S57))=FALSE,IF(ISERR(FIND(CONCATENATE(AX$4,"++"),NieStac!$S57))=FALSE,IF(ISERR(FIND(CONCATENATE(AX$4,"+++"),NieStac!$S57))=FALSE,"+++","++"),"+")," ")," ")</f>
        <v/>
      </c>
      <c r="AY58" s="50" t="str">
        <f>IF(ISERR(FIND(AY$4,NieStac!$S57))=FALSE,IF(ISERR(FIND(CONCATENATE(AY$4,"+"),NieStac!$S57))=FALSE,IF(ISERR(FIND(CONCATENATE(AY$4,"++"),NieStac!$S57))=FALSE,IF(ISERR(FIND(CONCATENATE(AY$4,"+++"),NieStac!$S57))=FALSE,"+++","++"),"+")," ")," ")</f>
        <v/>
      </c>
      <c r="AZ58" s="50" t="str">
        <f>IF(ISERR(FIND(AZ$4,NieStac!$S57))=FALSE,IF(ISERR(FIND(CONCATENATE(AZ$4,"+"),NieStac!$S57))=FALSE,IF(ISERR(FIND(CONCATENATE(AZ$4,"++"),NieStac!$S57))=FALSE,IF(ISERR(FIND(CONCATENATE(AZ$4,"+++"),NieStac!$S57))=FALSE,"+++","++"),"+")," ")," ")</f>
        <v/>
      </c>
      <c r="BA58" s="50" t="str">
        <f>IF(ISERR(FIND(BA$4,NieStac!$S57))=FALSE,IF(ISERR(FIND(CONCATENATE(BA$4,"+"),NieStac!$S57))=FALSE,IF(ISERR(FIND(CONCATENATE(BA$4,"++"),NieStac!$S57))=FALSE,IF(ISERR(FIND(CONCATENATE(BA$4,"+++"),NieStac!$S57))=FALSE,"+++","++"),"+")," ")," ")</f>
        <v/>
      </c>
      <c r="BB58" s="50" t="str">
        <f>IF(ISERR(FIND(BB$4,NieStac!$S57))=FALSE,IF(ISERR(FIND(CONCATENATE(BB$4,"+"),NieStac!$S57))=FALSE,IF(ISERR(FIND(CONCATENATE(BB$4,"++"),NieStac!$S57))=FALSE,IF(ISERR(FIND(CONCATENATE(BB$4,"+++"),NieStac!$S57))=FALSE,"+++","++"),"+")," ")," ")</f>
        <v/>
      </c>
      <c r="BC58" s="50" t="str">
        <f>IF(ISERR(FIND(BC$4,NieStac!$S57))=FALSE,IF(ISERR(FIND(CONCATENATE(BC$4,"+"),NieStac!$S57))=FALSE,IF(ISERR(FIND(CONCATENATE(BC$4,"++"),NieStac!$S57))=FALSE,IF(ISERR(FIND(CONCATENATE(BC$4,"+++"),NieStac!$S57))=FALSE,"+++","++"),"+")," ")," ")</f>
        <v/>
      </c>
      <c r="BD58" s="50" t="str">
        <f>IF(ISERR(FIND(BD$4,NieStac!$S57))=FALSE,IF(ISERR(FIND(CONCATENATE(BD$4,"+"),NieStac!$S57))=FALSE,IF(ISERR(FIND(CONCATENATE(BD$4,"++"),NieStac!$S57))=FALSE,IF(ISERR(FIND(CONCATENATE(BD$4,"+++"),NieStac!$S57))=FALSE,"+++","++"),"+")," ")," ")</f>
        <v/>
      </c>
      <c r="BE58" s="50" t="str">
        <f>IF(ISERR(FIND(BE$4,NieStac!$S57))=FALSE,IF(ISERR(FIND(CONCATENATE(BE$4,"+"),NieStac!$S57))=FALSE,IF(ISERR(FIND(CONCATENATE(BE$4,"++"),NieStac!$S57))=FALSE,IF(ISERR(FIND(CONCATENATE(BE$4,"+++"),NieStac!$S57))=FALSE,"+++","++"),"+")," ")," ")</f>
        <v/>
      </c>
      <c r="BF58" s="50" t="str">
        <f>IF(ISERR(FIND(BF$4,NieStac!$S57))=FALSE,IF(ISERR(FIND(CONCATENATE(BF$4,"+"),NieStac!$S57))=FALSE,IF(ISERR(FIND(CONCATENATE(BF$4,"++"),NieStac!$S57))=FALSE,IF(ISERR(FIND(CONCATENATE(BF$4,"+++"),NieStac!$S57))=FALSE,"+++","++"),"+")," ")," ")</f>
        <v/>
      </c>
      <c r="BG58" s="50" t="str">
        <f>IF(ISERR(FIND(BG$4,NieStac!$S57))=FALSE,IF(ISERR(FIND(CONCATENATE(BG$4,"+"),NieStac!$S57))=FALSE,IF(ISERR(FIND(CONCATENATE(BG$4,"++"),NieStac!$S57))=FALSE,IF(ISERR(FIND(CONCATENATE(BG$4,"+++"),NieStac!$S57))=FALSE,"+++","++"),"+")," ")," ")</f>
        <v/>
      </c>
      <c r="BH58" s="50" t="str">
        <f>IF(ISERR(FIND(BH$4,NieStac!$S57))=FALSE,IF(ISERR(FIND(CONCATENATE(BH$4,"+"),NieStac!$S57))=FALSE,IF(ISERR(FIND(CONCATENATE(BH$4,"++"),NieStac!$S57))=FALSE,IF(ISERR(FIND(CONCATENATE(BH$4,"+++"),NieStac!$S57))=FALSE,"+++","++"),"+")," ")," ")</f>
        <v/>
      </c>
      <c r="BI58" s="50" t="str">
        <f>IF(ISERR(FIND(BI$4,NieStac!$S57))=FALSE,IF(ISERR(FIND(CONCATENATE(BI$4,"+"),NieStac!$S57))=FALSE,IF(ISERR(FIND(CONCATENATE(BI$4,"++"),NieStac!$S57))=FALSE,IF(ISERR(FIND(CONCATENATE(BI$4,"+++"),NieStac!$S57))=FALSE,"+++","++"),"+")," ")," ")</f>
        <v/>
      </c>
      <c r="BJ58" s="127" t="str">
        <f>NieStac!C57</f>
        <v xml:space="preserve">Metrologia i miernictwo techniczne </v>
      </c>
      <c r="BK58" s="50" t="str">
        <f>IF(ISERR(FIND(BK$4,NieStac!$T57))=FALSE,IF(ISERR(FIND(CONCATENATE(BK$4,"+"),NieStac!$T57))=FALSE,IF(ISERR(FIND(CONCATENATE(BK$4,"++"),NieStac!$T57))=FALSE,IF(ISERR(FIND(CONCATENATE(BK$4,"+++"),NieStac!$T57))=FALSE,"+++","++"),"+")," ")," ")</f>
        <v/>
      </c>
      <c r="BL58" s="50" t="str">
        <f>IF(ISERR(FIND(BL$4,NieStac!$T57))=FALSE,IF(ISERR(FIND(CONCATENATE(BL$4,"+"),NieStac!$T57))=FALSE,IF(ISERR(FIND(CONCATENATE(BL$4,"++"),NieStac!$T57))=FALSE,IF(ISERR(FIND(CONCATENATE(BL$4,"+++"),NieStac!$T57))=FALSE,"+++","++"),"+")," ")," ")</f>
        <v/>
      </c>
      <c r="BM58" s="50" t="str">
        <f>IF(ISERR(FIND(BM$4,NieStac!$T57))=FALSE,IF(ISERR(FIND(CONCATENATE(BM$4,"+"),NieStac!$T57))=FALSE,IF(ISERR(FIND(CONCATENATE(BM$4,"++"),NieStac!$T57))=FALSE,IF(ISERR(FIND(CONCATENATE(BM$4,"+++"),NieStac!$T57))=FALSE,"+++","++"),"+")," ")," ")</f>
        <v/>
      </c>
      <c r="BN58" s="50" t="str">
        <f>IF(ISERR(FIND(BN$4,NieStac!$T57))=FALSE,IF(ISERR(FIND(CONCATENATE(BN$4,"+"),NieStac!$T57))=FALSE,IF(ISERR(FIND(CONCATENATE(BN$4,"++"),NieStac!$T57))=FALSE,IF(ISERR(FIND(CONCATENATE(BN$4,"+++"),NieStac!$T57))=FALSE,"+++","++"),"+")," ")," ")</f>
        <v/>
      </c>
      <c r="BO58" s="50" t="str">
        <f>IF(ISERR(FIND(BO$4,NieStac!$T57))=FALSE,IF(ISERR(FIND(CONCATENATE(BO$4,"+"),NieStac!$T57))=FALSE,IF(ISERR(FIND(CONCATENATE(BO$4,"++"),NieStac!$T57))=FALSE,IF(ISERR(FIND(CONCATENATE(BO$4,"+++"),NieStac!$T57))=FALSE,"+++","++"),"+")," ")," ")</f>
        <v>++</v>
      </c>
      <c r="BP58" s="50" t="str">
        <f>IF(ISERR(FIND(BP$4,NieStac!$T57))=FALSE,IF(ISERR(FIND(CONCATENATE(BP$4,"+"),NieStac!$T57))=FALSE,IF(ISERR(FIND(CONCATENATE(BP$4,"++"),NieStac!$T57))=FALSE,IF(ISERR(FIND(CONCATENATE(BP$4,"+++"),NieStac!$T57))=FALSE,"+++","++"),"+")," ")," ")</f>
        <v/>
      </c>
      <c r="BQ58" s="50" t="str">
        <f>IF(ISERR(FIND(BQ$4,NieStac!$T57))=FALSE,IF(ISERR(FIND(CONCATENATE(BQ$4,"+"),NieStac!$T57))=FALSE,IF(ISERR(FIND(CONCATENATE(BQ$4,"++"),NieStac!$T57))=FALSE,IF(ISERR(FIND(CONCATENATE(BQ$4,"+++"),NieStac!$T57))=FALSE,"+++","++"),"+")," ")," ")</f>
        <v/>
      </c>
    </row>
    <row r="59" spans="1:69">
      <c r="A59" s="104" t="str">
        <f>NieStac!C58</f>
        <v>Modelowanie i sterowanie robotów</v>
      </c>
      <c r="B59" s="50" t="str">
        <f>IF(ISERR(FIND(B$4,NieStac!$R58))=FALSE,IF(ISERR(FIND(CONCATENATE(B$4,"+"),NieStac!$R58))=FALSE,IF(ISERR(FIND(CONCATENATE(B$4,"++"),NieStac!$R58))=FALSE,IF(ISERR(FIND(CONCATENATE(B$4,"+++"),NieStac!$R58))=FALSE,"+++","++"),"+"),"")," ")</f>
        <v/>
      </c>
      <c r="C59" s="50" t="str">
        <f>IF(ISERR(FIND(C$4,NieStac!$R58))=FALSE,IF(ISERR(FIND(CONCATENATE(C$4,"+"),NieStac!$R58))=FALSE,IF(ISERR(FIND(CONCATENATE(C$4,"++"),NieStac!$R58))=FALSE,IF(ISERR(FIND(CONCATENATE(C$4,"+++"),NieStac!$R58))=FALSE,"+++","++"),"+"),"")," ")</f>
        <v/>
      </c>
      <c r="D59" s="50" t="str">
        <f>IF(ISERR(FIND(D$4,NieStac!$R58))=FALSE,IF(ISERR(FIND(CONCATENATE(D$4,"+"),NieStac!$R58))=FALSE,IF(ISERR(FIND(CONCATENATE(D$4,"++"),NieStac!$R58))=FALSE,IF(ISERR(FIND(CONCATENATE(D$4,"+++"),NieStac!$R58))=FALSE,"+++","++"),"+"),"")," ")</f>
        <v>+++</v>
      </c>
      <c r="E59" s="50" t="str">
        <f>IF(ISERR(FIND(E$4,NieStac!$R58))=FALSE,IF(ISERR(FIND(CONCATENATE(E$4,"+"),NieStac!$R58))=FALSE,IF(ISERR(FIND(CONCATENATE(E$4,"++"),NieStac!$R58))=FALSE,IF(ISERR(FIND(CONCATENATE(E$4,"+++"),NieStac!$R58))=FALSE,"+++","++"),"+"),"")," ")</f>
        <v/>
      </c>
      <c r="F59" s="50" t="str">
        <f>IF(ISERR(FIND(F$4,NieStac!$R58))=FALSE,IF(ISERR(FIND(CONCATENATE(F$4,"+"),NieStac!$R58))=FALSE,IF(ISERR(FIND(CONCATENATE(F$4,"++"),NieStac!$R58))=FALSE,IF(ISERR(FIND(CONCATENATE(F$4,"+++"),NieStac!$R58))=FALSE,"+++","++"),"+"),"")," ")</f>
        <v/>
      </c>
      <c r="G59" s="50" t="str">
        <f>IF(ISERR(FIND(G$4,NieStac!$R58))=FALSE,IF(ISERR(FIND(CONCATENATE(G$4,"+"),NieStac!$R58))=FALSE,IF(ISERR(FIND(CONCATENATE(G$4,"++"),NieStac!$R58))=FALSE,IF(ISERR(FIND(CONCATENATE(G$4,"+++"),NieStac!$R58))=FALSE,"+++","++"),"+"),"")," ")</f>
        <v/>
      </c>
      <c r="H59" s="50" t="str">
        <f>IF(ISERR(FIND(H$4,NieStac!$R58))=FALSE,IF(ISERR(FIND(CONCATENATE(H$4,"+"),NieStac!$R58))=FALSE,IF(ISERR(FIND(CONCATENATE(H$4,"++"),NieStac!$R58))=FALSE,IF(ISERR(FIND(CONCATENATE(H$4,"+++"),NieStac!$R58))=FALSE,"+++","++"),"+"),"")," ")</f>
        <v/>
      </c>
      <c r="I59" s="50" t="str">
        <f>IF(ISERR(FIND(I$4,NieStac!$R58))=FALSE,IF(ISERR(FIND(CONCATENATE(I$4,"+"),NieStac!$R58))=FALSE,IF(ISERR(FIND(CONCATENATE(I$4,"++"),NieStac!$R58))=FALSE,IF(ISERR(FIND(CONCATENATE(I$4,"+++"),NieStac!$R58))=FALSE,"+++","++"),"+"),"")," ")</f>
        <v/>
      </c>
      <c r="J59" s="50" t="str">
        <f>IF(ISERR(FIND(J$4,NieStac!$R58))=FALSE,IF(ISERR(FIND(CONCATENATE(J$4,"+"),NieStac!$R58))=FALSE,IF(ISERR(FIND(CONCATENATE(J$4,"++"),NieStac!$R58))=FALSE,IF(ISERR(FIND(CONCATENATE(J$4,"+++"),NieStac!$R58))=FALSE,"+++","++"),"+"),"")," ")</f>
        <v/>
      </c>
      <c r="K59" s="50" t="str">
        <f>IF(ISERR(FIND(K$4,NieStac!$R58))=FALSE,IF(ISERR(FIND(CONCATENATE(K$4,"+"),NieStac!$R58))=FALSE,IF(ISERR(FIND(CONCATENATE(K$4,"++"),NieStac!$R58))=FALSE,IF(ISERR(FIND(CONCATENATE(K$4,"+++"),NieStac!$R58))=FALSE,"+++","++"),"+"),"")," ")</f>
        <v/>
      </c>
      <c r="L59" s="50" t="str">
        <f>IF(ISERR(FIND(L$4,NieStac!$R58))=FALSE,IF(ISERR(FIND(CONCATENATE(L$4,"+"),NieStac!$R58))=FALSE,IF(ISERR(FIND(CONCATENATE(L$4,"++"),NieStac!$R58))=FALSE,IF(ISERR(FIND(CONCATENATE(L$4,"+++"),NieStac!$R58))=FALSE,"+++","++"),"+"),"")," ")</f>
        <v/>
      </c>
      <c r="M59" s="50" t="str">
        <f>IF(ISERR(FIND(M$4,NieStac!$R58))=FALSE,IF(ISERR(FIND(CONCATENATE(M$4,"+"),NieStac!$R58))=FALSE,IF(ISERR(FIND(CONCATENATE(M$4,"++"),NieStac!$R58))=FALSE,IF(ISERR(FIND(CONCATENATE(M$4,"+++"),NieStac!$R58))=FALSE,"+++","++"),"+"),"")," ")</f>
        <v/>
      </c>
      <c r="N59" s="50" t="str">
        <f>IF(ISERR(FIND(N$4,NieStac!$R58))=FALSE,IF(ISERR(FIND(CONCATENATE(N$4,"+"),NieStac!$R58))=FALSE,IF(ISERR(FIND(CONCATENATE(N$4,"++"),NieStac!$R58))=FALSE,IF(ISERR(FIND(CONCATENATE(N$4,"+++"),NieStac!$R58))=FALSE,"+++","++"),"+"),"")," ")</f>
        <v/>
      </c>
      <c r="O59" s="50" t="str">
        <f>IF(ISERR(FIND(O$4,NieStac!$R58))=FALSE,IF(ISERR(FIND(CONCATENATE(O$4,"+"),NieStac!$R58))=FALSE,IF(ISERR(FIND(CONCATENATE(O$4,"++"),NieStac!$R58))=FALSE,IF(ISERR(FIND(CONCATENATE(O$4,"+++"),NieStac!$R58))=FALSE,"+++","++"),"+"),"")," ")</f>
        <v/>
      </c>
      <c r="P59" s="50" t="str">
        <f>IF(ISERR(FIND(P$4,NieStac!$R58))=FALSE,IF(ISERR(FIND(CONCATENATE(P$4,"+"),NieStac!$R58))=FALSE,IF(ISERR(FIND(CONCATENATE(P$4,"++"),NieStac!$R58))=FALSE,IF(ISERR(FIND(CONCATENATE(P$4,"+++"),NieStac!$R58))=FALSE,"+++","++"),"+"),"")," ")</f>
        <v/>
      </c>
      <c r="Q59" s="50" t="str">
        <f>IF(ISERR(FIND(Q$4,NieStac!$R58))=FALSE,IF(ISERR(FIND(CONCATENATE(Q$4,"+"),NieStac!$R58))=FALSE,IF(ISERR(FIND(CONCATENATE(Q$4,"++"),NieStac!$R58))=FALSE,IF(ISERR(FIND(CONCATENATE(Q$4,"+++"),NieStac!$R58))=FALSE,"+++","++"),"+"),"")," ")</f>
        <v/>
      </c>
      <c r="R59" s="50" t="str">
        <f>IF(ISERR(FIND(R$4,NieStac!$R58))=FALSE,IF(ISERR(FIND(CONCATENATE(R$4,"+"),NieStac!$R58))=FALSE,IF(ISERR(FIND(CONCATENATE(R$4,"++"),NieStac!$R58))=FALSE,IF(ISERR(FIND(CONCATENATE(R$4,"+++"),NieStac!$R58))=FALSE,"+++","++"),"+"),"")," ")</f>
        <v/>
      </c>
      <c r="S59" s="50" t="str">
        <f>IF(ISERR(FIND(S$4,NieStac!$R58))=FALSE,IF(ISERR(FIND(CONCATENATE(S$4,"+"),NieStac!$R58))=FALSE,IF(ISERR(FIND(CONCATENATE(S$4,"++"),NieStac!$R58))=FALSE,IF(ISERR(FIND(CONCATENATE(S$4,"+++"),NieStac!$R58))=FALSE,"+++","++"),"+"),"")," ")</f>
        <v/>
      </c>
      <c r="T59" s="50" t="str">
        <f>IF(ISERR(FIND(T$4,NieStac!$R58))=FALSE,IF(ISERR(FIND(CONCATENATE(T$4,"+"),NieStac!$R58))=FALSE,IF(ISERR(FIND(CONCATENATE(T$4,"++"),NieStac!$R58))=FALSE,IF(ISERR(FIND(CONCATENATE(T$4,"+++"),NieStac!$R58))=FALSE,"+++","++"),"+"),"")," ")</f>
        <v/>
      </c>
      <c r="U59" s="50" t="str">
        <f>IF(ISERR(FIND(U$4,NieStac!$R58))=FALSE,IF(ISERR(FIND(CONCATENATE(U$4,"+"),NieStac!$R58))=FALSE,IF(ISERR(FIND(CONCATENATE(U$4,"++"),NieStac!$R58))=FALSE,IF(ISERR(FIND(CONCATENATE(U$4,"+++"),NieStac!$R58))=FALSE,"+++","++"),"+"),"")," ")</f>
        <v/>
      </c>
      <c r="V59" s="50" t="str">
        <f>IF(ISERR(FIND(V$4,NieStac!$R58))=FALSE,IF(ISERR(FIND(CONCATENATE(V$4,"+"),NieStac!$R58))=FALSE,IF(ISERR(FIND(CONCATENATE(V$4,"++"),NieStac!$R58))=FALSE,IF(ISERR(FIND(CONCATENATE(V$4,"+++"),NieStac!$R58))=FALSE,"+++","++"),"+"),"")," ")</f>
        <v>+</v>
      </c>
      <c r="W59" s="50" t="str">
        <f>IF(ISERR(FIND(W$4,NieStac!$R58))=FALSE,IF(ISERR(FIND(CONCATENATE(W$4,"+"),NieStac!$R58))=FALSE,IF(ISERR(FIND(CONCATENATE(W$4,"++"),NieStac!$R58))=FALSE,IF(ISERR(FIND(CONCATENATE(W$4,"+++"),NieStac!$R58))=FALSE,"+++","++"),"+"),"")," ")</f>
        <v/>
      </c>
      <c r="X59" s="50" t="str">
        <f>IF(ISERR(FIND(X$4,NieStac!$R58))=FALSE,IF(ISERR(FIND(CONCATENATE(X$4,"+"),NieStac!$R58))=FALSE,IF(ISERR(FIND(CONCATENATE(X$4,"++"),NieStac!$R58))=FALSE,IF(ISERR(FIND(CONCATENATE(X$4,"+++"),NieStac!$R58))=FALSE,"+++","++"),"+"),"")," ")</f>
        <v>+</v>
      </c>
      <c r="Y59" s="50" t="str">
        <f>IF(ISERR(FIND(Y$4,NieStac!$R58))=FALSE,IF(ISERR(FIND(CONCATENATE(Y$4,"+"),NieStac!$R58))=FALSE,IF(ISERR(FIND(CONCATENATE(Y$4,"++"),NieStac!$R58))=FALSE,IF(ISERR(FIND(CONCATENATE(Y$4,"+++"),NieStac!$R58))=FALSE,"+++","++"),"+"),"")," ")</f>
        <v/>
      </c>
      <c r="Z59" s="50" t="str">
        <f>IF(ISERR(FIND(Z$4,NieStac!$R58))=FALSE,IF(ISERR(FIND(CONCATENATE(Z$4,"+"),NieStac!$R58))=FALSE,IF(ISERR(FIND(CONCATENATE(Z$4,"++"),NieStac!$R58))=FALSE,IF(ISERR(FIND(CONCATENATE(Z$4,"+++"),NieStac!$R58))=FALSE,"+++","++"),"+"),"")," ")</f>
        <v/>
      </c>
      <c r="AA59" s="50" t="str">
        <f>IF(ISERR(FIND(AA$4,NieStac!$R58))=FALSE,IF(ISERR(FIND(CONCATENATE(AA$4,"+"),NieStac!$R58))=FALSE,IF(ISERR(FIND(CONCATENATE(AA$4,"++"),NieStac!$R58))=FALSE,IF(ISERR(FIND(CONCATENATE(AA$4,"+++"),NieStac!$R58))=FALSE,"+++","++"),"+"),"")," ")</f>
        <v/>
      </c>
      <c r="AB59" s="50" t="str">
        <f>IF(ISERR(FIND(AB$4,NieStac!$R58))=FALSE,IF(ISERR(FIND(CONCATENATE(AB$4,"+"),NieStac!$R58))=FALSE,IF(ISERR(FIND(CONCATENATE(AB$4,"++"),NieStac!$R58))=FALSE,IF(ISERR(FIND(CONCATENATE(AB$4,"+++"),NieStac!$R58))=FALSE,"+++","++"),"+"),"")," ")</f>
        <v/>
      </c>
      <c r="AC59" s="50" t="str">
        <f>IF(ISERR(FIND(AC$4,NieStac!$R58))=FALSE,IF(ISERR(FIND(CONCATENATE(AC$4,"+"),NieStac!$R58))=FALSE,IF(ISERR(FIND(CONCATENATE(AC$4,"++"),NieStac!$R58))=FALSE,IF(ISERR(FIND(CONCATENATE(AC$4,"+++"),NieStac!$R58))=FALSE,"+++","++"),"+"),"")," ")</f>
        <v/>
      </c>
      <c r="AD59" s="127" t="str">
        <f>NieStac!C58</f>
        <v>Modelowanie i sterowanie robotów</v>
      </c>
      <c r="AE59" s="50" t="str">
        <f>IF(ISERR(FIND(AE$4,NieStac!$S58))=FALSE,IF(ISERR(FIND(CONCATENATE(AE$4,"+"),NieStac!$S58))=FALSE,IF(ISERR(FIND(CONCATENATE(AE$4,"++"),NieStac!$S58))=FALSE,IF(ISERR(FIND(CONCATENATE(AE$4,"+++"),NieStac!$S58))=FALSE,"+++","++"),"+")," ")," ")</f>
        <v/>
      </c>
      <c r="AF59" s="50" t="str">
        <f>IF(ISERR(FIND(AF$4,NieStac!$S58))=FALSE,IF(ISERR(FIND(CONCATENATE(AF$4,"+"),NieStac!$S58))=FALSE,IF(ISERR(FIND(CONCATENATE(AF$4,"++"),NieStac!$S58))=FALSE,IF(ISERR(FIND(CONCATENATE(AF$4,"+++"),NieStac!$S58))=FALSE,"+++","++"),"+")," ")," ")</f>
        <v>++</v>
      </c>
      <c r="AG59" s="50" t="str">
        <f>IF(ISERR(FIND(AG$4,NieStac!$S58))=FALSE,IF(ISERR(FIND(CONCATENATE(AG$4,"+"),NieStac!$S58))=FALSE,IF(ISERR(FIND(CONCATENATE(AG$4,"++"),NieStac!$S58))=FALSE,IF(ISERR(FIND(CONCATENATE(AG$4,"+++"),NieStac!$S58))=FALSE,"+++","++"),"+")," ")," ")</f>
        <v/>
      </c>
      <c r="AH59" s="50" t="str">
        <f>IF(ISERR(FIND(AH$4,NieStac!$S58))=FALSE,IF(ISERR(FIND(CONCATENATE(AH$4,"+"),NieStac!$S58))=FALSE,IF(ISERR(FIND(CONCATENATE(AH$4,"++"),NieStac!$S58))=FALSE,IF(ISERR(FIND(CONCATENATE(AH$4,"+++"),NieStac!$S58))=FALSE,"+++","++"),"+")," ")," ")</f>
        <v/>
      </c>
      <c r="AI59" s="50" t="str">
        <f>IF(ISERR(FIND(AI$4,NieStac!$S58))=FALSE,IF(ISERR(FIND(CONCATENATE(AI$4,"+"),NieStac!$S58))=FALSE,IF(ISERR(FIND(CONCATENATE(AI$4,"++"),NieStac!$S58))=FALSE,IF(ISERR(FIND(CONCATENATE(AI$4,"+++"),NieStac!$S58))=FALSE,"+++","++"),"+")," ")," ")</f>
        <v/>
      </c>
      <c r="AJ59" s="50" t="str">
        <f>IF(ISERR(FIND(AJ$4,NieStac!$S58))=FALSE,IF(ISERR(FIND(CONCATENATE(AJ$4,"+"),NieStac!$S58))=FALSE,IF(ISERR(FIND(CONCATENATE(AJ$4,"++"),NieStac!$S58))=FALSE,IF(ISERR(FIND(CONCATENATE(AJ$4,"+++"),NieStac!$S58))=FALSE,"+++","++"),"+")," ")," ")</f>
        <v/>
      </c>
      <c r="AK59" s="50" t="str">
        <f>IF(ISERR(FIND(AK$4,NieStac!$S58))=FALSE,IF(ISERR(FIND(CONCATENATE(AK$4,"+"),NieStac!$S58))=FALSE,IF(ISERR(FIND(CONCATENATE(AK$4,"++"),NieStac!$S58))=FALSE,IF(ISERR(FIND(CONCATENATE(AK$4,"+++"),NieStac!$S58))=FALSE,"+++","++"),"+")," ")," ")</f>
        <v/>
      </c>
      <c r="AL59" s="50" t="str">
        <f>IF(ISERR(FIND(AL$4,NieStac!$S58))=FALSE,IF(ISERR(FIND(CONCATENATE(AL$4,"+"),NieStac!$S58))=FALSE,IF(ISERR(FIND(CONCATENATE(AL$4,"++"),NieStac!$S58))=FALSE,IF(ISERR(FIND(CONCATENATE(AL$4,"+++"),NieStac!$S58))=FALSE,"+++","++"),"+")," ")," ")</f>
        <v/>
      </c>
      <c r="AM59" s="50" t="str">
        <f>IF(ISERR(FIND(AM$4,NieStac!$S58))=FALSE,IF(ISERR(FIND(CONCATENATE(AM$4,"+"),NieStac!$S58))=FALSE,IF(ISERR(FIND(CONCATENATE(AM$4,"++"),NieStac!$S58))=FALSE,IF(ISERR(FIND(CONCATENATE(AM$4,"+++"),NieStac!$S58))=FALSE,"+++","++"),"+")," ")," ")</f>
        <v/>
      </c>
      <c r="AN59" s="50" t="str">
        <f>IF(ISERR(FIND(AN$4,NieStac!$S58))=FALSE,IF(ISERR(FIND(CONCATENATE(AN$4,"+"),NieStac!$S58))=FALSE,IF(ISERR(FIND(CONCATENATE(AN$4,"++"),NieStac!$S58))=FALSE,IF(ISERR(FIND(CONCATENATE(AN$4,"+++"),NieStac!$S58))=FALSE,"+++","++"),"+")," ")," ")</f>
        <v/>
      </c>
      <c r="AO59" s="50" t="str">
        <f>IF(ISERR(FIND(AO$4,NieStac!$S58))=FALSE,IF(ISERR(FIND(CONCATENATE(AO$4,"+"),NieStac!$S58))=FALSE,IF(ISERR(FIND(CONCATENATE(AO$4,"++"),NieStac!$S58))=FALSE,IF(ISERR(FIND(CONCATENATE(AO$4,"+++"),NieStac!$S58))=FALSE,"+++","++"),"+")," ")," ")</f>
        <v>+</v>
      </c>
      <c r="AP59" s="50" t="str">
        <f>IF(ISERR(FIND(AP$4,NieStac!$S58))=FALSE,IF(ISERR(FIND(CONCATENATE(AP$4,"+"),NieStac!$S58))=FALSE,IF(ISERR(FIND(CONCATENATE(AP$4,"++"),NieStac!$S58))=FALSE,IF(ISERR(FIND(CONCATENATE(AP$4,"+++"),NieStac!$S58))=FALSE,"+++","++"),"+")," ")," ")</f>
        <v/>
      </c>
      <c r="AQ59" s="50" t="str">
        <f>IF(ISERR(FIND(AQ$4,NieStac!$S58))=FALSE,IF(ISERR(FIND(CONCATENATE(AQ$4,"+"),NieStac!$S58))=FALSE,IF(ISERR(FIND(CONCATENATE(AQ$4,"++"),NieStac!$S58))=FALSE,IF(ISERR(FIND(CONCATENATE(AQ$4,"+++"),NieStac!$S58))=FALSE,"+++","++"),"+")," ")," ")</f>
        <v/>
      </c>
      <c r="AR59" s="50" t="str">
        <f>IF(ISERR(FIND(AR$4,NieStac!$S58))=FALSE,IF(ISERR(FIND(CONCATENATE(AR$4,"+"),NieStac!$S58))=FALSE,IF(ISERR(FIND(CONCATENATE(AR$4,"++"),NieStac!$S58))=FALSE,IF(ISERR(FIND(CONCATENATE(AR$4,"+++"),NieStac!$S58))=FALSE,"+++","++"),"+")," ")," ")</f>
        <v/>
      </c>
      <c r="AS59" s="50" t="str">
        <f>IF(ISERR(FIND(AS$4,NieStac!$S58))=FALSE,IF(ISERR(FIND(CONCATENATE(AS$4,"+"),NieStac!$S58))=FALSE,IF(ISERR(FIND(CONCATENATE(AS$4,"++"),NieStac!$S58))=FALSE,IF(ISERR(FIND(CONCATENATE(AS$4,"+++"),NieStac!$S58))=FALSE,"+++","++"),"+")," ")," ")</f>
        <v/>
      </c>
      <c r="AT59" s="50" t="str">
        <f>IF(ISERR(FIND(AT$4,NieStac!$S58))=FALSE,IF(ISERR(FIND(CONCATENATE(AT$4,"+"),NieStac!$S58))=FALSE,IF(ISERR(FIND(CONCATENATE(AT$4,"++"),NieStac!$S58))=FALSE,IF(ISERR(FIND(CONCATENATE(AT$4,"+++"),NieStac!$S58))=FALSE,"+++","++"),"+")," ")," ")</f>
        <v/>
      </c>
      <c r="AU59" s="50" t="str">
        <f>IF(ISERR(FIND(AU$4,NieStac!$S58))=FALSE,IF(ISERR(FIND(CONCATENATE(AU$4,"+"),NieStac!$S58))=FALSE,IF(ISERR(FIND(CONCATENATE(AU$4,"++"),NieStac!$S58))=FALSE,IF(ISERR(FIND(CONCATENATE(AU$4,"+++"),NieStac!$S58))=FALSE,"+++","++"),"+")," ")," ")</f>
        <v>+++</v>
      </c>
      <c r="AV59" s="50" t="str">
        <f>IF(ISERR(FIND(AV$4,NieStac!$S58))=FALSE,IF(ISERR(FIND(CONCATENATE(AV$4,"+"),NieStac!$S58))=FALSE,IF(ISERR(FIND(CONCATENATE(AV$4,"++"),NieStac!$S58))=FALSE,IF(ISERR(FIND(CONCATENATE(AV$4,"+++"),NieStac!$S58))=FALSE,"+++","++"),"+")," ")," ")</f>
        <v/>
      </c>
      <c r="AW59" s="50" t="str">
        <f>IF(ISERR(FIND(AW$4,NieStac!$S58))=FALSE,IF(ISERR(FIND(CONCATENATE(AW$4,"+"),NieStac!$S58))=FALSE,IF(ISERR(FIND(CONCATENATE(AW$4,"++"),NieStac!$S58))=FALSE,IF(ISERR(FIND(CONCATENATE(AW$4,"+++"),NieStac!$S58))=FALSE,"+++","++"),"+")," ")," ")</f>
        <v/>
      </c>
      <c r="AX59" s="50" t="str">
        <f>IF(ISERR(FIND(AX$4,NieStac!$S58))=FALSE,IF(ISERR(FIND(CONCATENATE(AX$4,"+"),NieStac!$S58))=FALSE,IF(ISERR(FIND(CONCATENATE(AX$4,"++"),NieStac!$S58))=FALSE,IF(ISERR(FIND(CONCATENATE(AX$4,"+++"),NieStac!$S58))=FALSE,"+++","++"),"+")," ")," ")</f>
        <v/>
      </c>
      <c r="AY59" s="50" t="str">
        <f>IF(ISERR(FIND(AY$4,NieStac!$S58))=FALSE,IF(ISERR(FIND(CONCATENATE(AY$4,"+"),NieStac!$S58))=FALSE,IF(ISERR(FIND(CONCATENATE(AY$4,"++"),NieStac!$S58))=FALSE,IF(ISERR(FIND(CONCATENATE(AY$4,"+++"),NieStac!$S58))=FALSE,"+++","++"),"+")," ")," ")</f>
        <v/>
      </c>
      <c r="AZ59" s="50" t="str">
        <f>IF(ISERR(FIND(AZ$4,NieStac!$S58))=FALSE,IF(ISERR(FIND(CONCATENATE(AZ$4,"+"),NieStac!$S58))=FALSE,IF(ISERR(FIND(CONCATENATE(AZ$4,"++"),NieStac!$S58))=FALSE,IF(ISERR(FIND(CONCATENATE(AZ$4,"+++"),NieStac!$S58))=FALSE,"+++","++"),"+")," ")," ")</f>
        <v/>
      </c>
      <c r="BA59" s="50" t="str">
        <f>IF(ISERR(FIND(BA$4,NieStac!$S58))=FALSE,IF(ISERR(FIND(CONCATENATE(BA$4,"+"),NieStac!$S58))=FALSE,IF(ISERR(FIND(CONCATENATE(BA$4,"++"),NieStac!$S58))=FALSE,IF(ISERR(FIND(CONCATENATE(BA$4,"+++"),NieStac!$S58))=FALSE,"+++","++"),"+")," ")," ")</f>
        <v/>
      </c>
      <c r="BB59" s="50" t="str">
        <f>IF(ISERR(FIND(BB$4,NieStac!$S58))=FALSE,IF(ISERR(FIND(CONCATENATE(BB$4,"+"),NieStac!$S58))=FALSE,IF(ISERR(FIND(CONCATENATE(BB$4,"++"),NieStac!$S58))=FALSE,IF(ISERR(FIND(CONCATENATE(BB$4,"+++"),NieStac!$S58))=FALSE,"+++","++"),"+")," ")," ")</f>
        <v/>
      </c>
      <c r="BC59" s="50" t="str">
        <f>IF(ISERR(FIND(BC$4,NieStac!$S58))=FALSE,IF(ISERR(FIND(CONCATENATE(BC$4,"+"),NieStac!$S58))=FALSE,IF(ISERR(FIND(CONCATENATE(BC$4,"++"),NieStac!$S58))=FALSE,IF(ISERR(FIND(CONCATENATE(BC$4,"+++"),NieStac!$S58))=FALSE,"+++","++"),"+")," ")," ")</f>
        <v/>
      </c>
      <c r="BD59" s="50" t="str">
        <f>IF(ISERR(FIND(BD$4,NieStac!$S58))=FALSE,IF(ISERR(FIND(CONCATENATE(BD$4,"+"),NieStac!$S58))=FALSE,IF(ISERR(FIND(CONCATENATE(BD$4,"++"),NieStac!$S58))=FALSE,IF(ISERR(FIND(CONCATENATE(BD$4,"+++"),NieStac!$S58))=FALSE,"+++","++"),"+")," ")," ")</f>
        <v/>
      </c>
      <c r="BE59" s="50" t="str">
        <f>IF(ISERR(FIND(BE$4,NieStac!$S58))=FALSE,IF(ISERR(FIND(CONCATENATE(BE$4,"+"),NieStac!$S58))=FALSE,IF(ISERR(FIND(CONCATENATE(BE$4,"++"),NieStac!$S58))=FALSE,IF(ISERR(FIND(CONCATENATE(BE$4,"+++"),NieStac!$S58))=FALSE,"+++","++"),"+")," ")," ")</f>
        <v/>
      </c>
      <c r="BF59" s="50" t="str">
        <f>IF(ISERR(FIND(BF$4,NieStac!$S58))=FALSE,IF(ISERR(FIND(CONCATENATE(BF$4,"+"),NieStac!$S58))=FALSE,IF(ISERR(FIND(CONCATENATE(BF$4,"++"),NieStac!$S58))=FALSE,IF(ISERR(FIND(CONCATENATE(BF$4,"+++"),NieStac!$S58))=FALSE,"+++","++"),"+")," ")," ")</f>
        <v/>
      </c>
      <c r="BG59" s="50" t="str">
        <f>IF(ISERR(FIND(BG$4,NieStac!$S58))=FALSE,IF(ISERR(FIND(CONCATENATE(BG$4,"+"),NieStac!$S58))=FALSE,IF(ISERR(FIND(CONCATENATE(BG$4,"++"),NieStac!$S58))=FALSE,IF(ISERR(FIND(CONCATENATE(BG$4,"+++"),NieStac!$S58))=FALSE,"+++","++"),"+")," ")," ")</f>
        <v/>
      </c>
      <c r="BH59" s="50" t="str">
        <f>IF(ISERR(FIND(BH$4,NieStac!$S58))=FALSE,IF(ISERR(FIND(CONCATENATE(BH$4,"+"),NieStac!$S58))=FALSE,IF(ISERR(FIND(CONCATENATE(BH$4,"++"),NieStac!$S58))=FALSE,IF(ISERR(FIND(CONCATENATE(BH$4,"+++"),NieStac!$S58))=FALSE,"+++","++"),"+")," ")," ")</f>
        <v/>
      </c>
      <c r="BI59" s="50" t="str">
        <f>IF(ISERR(FIND(BI$4,NieStac!$S58))=FALSE,IF(ISERR(FIND(CONCATENATE(BI$4,"+"),NieStac!$S58))=FALSE,IF(ISERR(FIND(CONCATENATE(BI$4,"++"),NieStac!$S58))=FALSE,IF(ISERR(FIND(CONCATENATE(BI$4,"+++"),NieStac!$S58))=FALSE,"+++","++"),"+")," ")," ")</f>
        <v/>
      </c>
      <c r="BJ59" s="127" t="str">
        <f>NieStac!C58</f>
        <v>Modelowanie i sterowanie robotów</v>
      </c>
      <c r="BK59" s="50" t="str">
        <f>IF(ISERR(FIND(BK$4,NieStac!$T58))=FALSE,IF(ISERR(FIND(CONCATENATE(BK$4,"+"),NieStac!$T58))=FALSE,IF(ISERR(FIND(CONCATENATE(BK$4,"++"),NieStac!$T58))=FALSE,IF(ISERR(FIND(CONCATENATE(BK$4,"+++"),NieStac!$T58))=FALSE,"+++","++"),"+")," ")," ")</f>
        <v/>
      </c>
      <c r="BL59" s="50" t="str">
        <f>IF(ISERR(FIND(BL$4,NieStac!$T58))=FALSE,IF(ISERR(FIND(CONCATENATE(BL$4,"+"),NieStac!$T58))=FALSE,IF(ISERR(FIND(CONCATENATE(BL$4,"++"),NieStac!$T58))=FALSE,IF(ISERR(FIND(CONCATENATE(BL$4,"+++"),NieStac!$T58))=FALSE,"+++","++"),"+")," ")," ")</f>
        <v/>
      </c>
      <c r="BM59" s="50" t="str">
        <f>IF(ISERR(FIND(BM$4,NieStac!$T58))=FALSE,IF(ISERR(FIND(CONCATENATE(BM$4,"+"),NieStac!$T58))=FALSE,IF(ISERR(FIND(CONCATENATE(BM$4,"++"),NieStac!$T58))=FALSE,IF(ISERR(FIND(CONCATENATE(BM$4,"+++"),NieStac!$T58))=FALSE,"+++","++"),"+")," ")," ")</f>
        <v/>
      </c>
      <c r="BN59" s="50" t="str">
        <f>IF(ISERR(FIND(BN$4,NieStac!$T58))=FALSE,IF(ISERR(FIND(CONCATENATE(BN$4,"+"),NieStac!$T58))=FALSE,IF(ISERR(FIND(CONCATENATE(BN$4,"++"),NieStac!$T58))=FALSE,IF(ISERR(FIND(CONCATENATE(BN$4,"+++"),NieStac!$T58))=FALSE,"+++","++"),"+")," ")," ")</f>
        <v/>
      </c>
      <c r="BO59" s="50" t="str">
        <f>IF(ISERR(FIND(BO$4,NieStac!$T58))=FALSE,IF(ISERR(FIND(CONCATENATE(BO$4,"+"),NieStac!$T58))=FALSE,IF(ISERR(FIND(CONCATENATE(BO$4,"++"),NieStac!$T58))=FALSE,IF(ISERR(FIND(CONCATENATE(BO$4,"+++"),NieStac!$T58))=FALSE,"+++","++"),"+")," ")," ")</f>
        <v>+</v>
      </c>
      <c r="BP59" s="50" t="str">
        <f>IF(ISERR(FIND(BP$4,NieStac!$T58))=FALSE,IF(ISERR(FIND(CONCATENATE(BP$4,"+"),NieStac!$T58))=FALSE,IF(ISERR(FIND(CONCATENATE(BP$4,"++"),NieStac!$T58))=FALSE,IF(ISERR(FIND(CONCATENATE(BP$4,"+++"),NieStac!$T58))=FALSE,"+++","++"),"+")," ")," ")</f>
        <v/>
      </c>
      <c r="BQ59" s="50" t="str">
        <f>IF(ISERR(FIND(BQ$4,NieStac!$T58))=FALSE,IF(ISERR(FIND(CONCATENATE(BQ$4,"+"),NieStac!$T58))=FALSE,IF(ISERR(FIND(CONCATENATE(BQ$4,"++"),NieStac!$T58))=FALSE,IF(ISERR(FIND(CONCATENATE(BQ$4,"+++"),NieStac!$T58))=FALSE,"+++","++"),"+")," ")," ")</f>
        <v/>
      </c>
    </row>
    <row r="60" spans="1:69" ht="28.15" customHeight="1">
      <c r="A60" s="104" t="str">
        <f>NieStac!C59</f>
        <v>Przedmiot obieralny 3: Energoelektronika / Układy  elektroniki użytkowej</v>
      </c>
      <c r="B60" s="50" t="str">
        <f>IF(ISERR(FIND(B$4,NieStac!$R59))=FALSE,IF(ISERR(FIND(CONCATENATE(B$4,"+"),NieStac!$R59))=FALSE,IF(ISERR(FIND(CONCATENATE(B$4,"++"),NieStac!$R59))=FALSE,IF(ISERR(FIND(CONCATENATE(B$4,"+++"),NieStac!$R59))=FALSE,"+++","++"),"+"),"")," ")</f>
        <v/>
      </c>
      <c r="C60" s="50" t="str">
        <f>IF(ISERR(FIND(C$4,NieStac!$R59))=FALSE,IF(ISERR(FIND(CONCATENATE(C$4,"+"),NieStac!$R59))=FALSE,IF(ISERR(FIND(CONCATENATE(C$4,"++"),NieStac!$R59))=FALSE,IF(ISERR(FIND(CONCATENATE(C$4,"+++"),NieStac!$R59))=FALSE,"+++","++"),"+"),"")," ")</f>
        <v/>
      </c>
      <c r="D60" s="50" t="str">
        <f>IF(ISERR(FIND(D$4,NieStac!$R59))=FALSE,IF(ISERR(FIND(CONCATENATE(D$4,"+"),NieStac!$R59))=FALSE,IF(ISERR(FIND(CONCATENATE(D$4,"++"),NieStac!$R59))=FALSE,IF(ISERR(FIND(CONCATENATE(D$4,"+++"),NieStac!$R59))=FALSE,"+++","++"),"+"),"")," ")</f>
        <v/>
      </c>
      <c r="E60" s="50" t="str">
        <f>IF(ISERR(FIND(E$4,NieStac!$R59))=FALSE,IF(ISERR(FIND(CONCATENATE(E$4,"+"),NieStac!$R59))=FALSE,IF(ISERR(FIND(CONCATENATE(E$4,"++"),NieStac!$R59))=FALSE,IF(ISERR(FIND(CONCATENATE(E$4,"+++"),NieStac!$R59))=FALSE,"+++","++"),"+"),"")," ")</f>
        <v/>
      </c>
      <c r="F60" s="50" t="str">
        <f>IF(ISERR(FIND(F$4,NieStac!$R59))=FALSE,IF(ISERR(FIND(CONCATENATE(F$4,"+"),NieStac!$R59))=FALSE,IF(ISERR(FIND(CONCATENATE(F$4,"++"),NieStac!$R59))=FALSE,IF(ISERR(FIND(CONCATENATE(F$4,"+++"),NieStac!$R59))=FALSE,"+++","++"),"+"),"")," ")</f>
        <v/>
      </c>
      <c r="G60" s="50" t="str">
        <f>IF(ISERR(FIND(G$4,NieStac!$R59))=FALSE,IF(ISERR(FIND(CONCATENATE(G$4,"+"),NieStac!$R59))=FALSE,IF(ISERR(FIND(CONCATENATE(G$4,"++"),NieStac!$R59))=FALSE,IF(ISERR(FIND(CONCATENATE(G$4,"+++"),NieStac!$R59))=FALSE,"+++","++"),"+"),"")," ")</f>
        <v/>
      </c>
      <c r="H60" s="50" t="str">
        <f>IF(ISERR(FIND(H$4,NieStac!$R59))=FALSE,IF(ISERR(FIND(CONCATENATE(H$4,"+"),NieStac!$R59))=FALSE,IF(ISERR(FIND(CONCATENATE(H$4,"++"),NieStac!$R59))=FALSE,IF(ISERR(FIND(CONCATENATE(H$4,"+++"),NieStac!$R59))=FALSE,"+++","++"),"+"),"")," ")</f>
        <v/>
      </c>
      <c r="I60" s="50" t="str">
        <f>IF(ISERR(FIND(I$4,NieStac!$R59))=FALSE,IF(ISERR(FIND(CONCATENATE(I$4,"+"),NieStac!$R59))=FALSE,IF(ISERR(FIND(CONCATENATE(I$4,"++"),NieStac!$R59))=FALSE,IF(ISERR(FIND(CONCATENATE(I$4,"+++"),NieStac!$R59))=FALSE,"+++","++"),"+"),"")," ")</f>
        <v/>
      </c>
      <c r="J60" s="50" t="str">
        <f>IF(ISERR(FIND(J$4,NieStac!$R59))=FALSE,IF(ISERR(FIND(CONCATENATE(J$4,"+"),NieStac!$R59))=FALSE,IF(ISERR(FIND(CONCATENATE(J$4,"++"),NieStac!$R59))=FALSE,IF(ISERR(FIND(CONCATENATE(J$4,"+++"),NieStac!$R59))=FALSE,"+++","++"),"+"),"")," ")</f>
        <v/>
      </c>
      <c r="K60" s="50" t="str">
        <f>IF(ISERR(FIND(K$4,NieStac!$R59))=FALSE,IF(ISERR(FIND(CONCATENATE(K$4,"+"),NieStac!$R59))=FALSE,IF(ISERR(FIND(CONCATENATE(K$4,"++"),NieStac!$R59))=FALSE,IF(ISERR(FIND(CONCATENATE(K$4,"+++"),NieStac!$R59))=FALSE,"+++","++"),"+"),"")," ")</f>
        <v/>
      </c>
      <c r="L60" s="50" t="str">
        <f>IF(ISERR(FIND(L$4,NieStac!$R59))=FALSE,IF(ISERR(FIND(CONCATENATE(L$4,"+"),NieStac!$R59))=FALSE,IF(ISERR(FIND(CONCATENATE(L$4,"++"),NieStac!$R59))=FALSE,IF(ISERR(FIND(CONCATENATE(L$4,"+++"),NieStac!$R59))=FALSE,"+++","++"),"+"),"")," ")</f>
        <v>+</v>
      </c>
      <c r="M60" s="50" t="str">
        <f>IF(ISERR(FIND(M$4,NieStac!$R59))=FALSE,IF(ISERR(FIND(CONCATENATE(M$4,"+"),NieStac!$R59))=FALSE,IF(ISERR(FIND(CONCATENATE(M$4,"++"),NieStac!$R59))=FALSE,IF(ISERR(FIND(CONCATENATE(M$4,"+++"),NieStac!$R59))=FALSE,"+++","++"),"+"),"")," ")</f>
        <v>++</v>
      </c>
      <c r="N60" s="50" t="str">
        <f>IF(ISERR(FIND(N$4,NieStac!$R59))=FALSE,IF(ISERR(FIND(CONCATENATE(N$4,"+"),NieStac!$R59))=FALSE,IF(ISERR(FIND(CONCATENATE(N$4,"++"),NieStac!$R59))=FALSE,IF(ISERR(FIND(CONCATENATE(N$4,"+++"),NieStac!$R59))=FALSE,"+++","++"),"+"),"")," ")</f>
        <v/>
      </c>
      <c r="O60" s="50" t="str">
        <f>IF(ISERR(FIND(O$4,NieStac!$R59))=FALSE,IF(ISERR(FIND(CONCATENATE(O$4,"+"),NieStac!$R59))=FALSE,IF(ISERR(FIND(CONCATENATE(O$4,"++"),NieStac!$R59))=FALSE,IF(ISERR(FIND(CONCATENATE(O$4,"+++"),NieStac!$R59))=FALSE,"+++","++"),"+"),"")," ")</f>
        <v/>
      </c>
      <c r="P60" s="50" t="str">
        <f>IF(ISERR(FIND(P$4,NieStac!$R59))=FALSE,IF(ISERR(FIND(CONCATENATE(P$4,"+"),NieStac!$R59))=FALSE,IF(ISERR(FIND(CONCATENATE(P$4,"++"),NieStac!$R59))=FALSE,IF(ISERR(FIND(CONCATENATE(P$4,"+++"),NieStac!$R59))=FALSE,"+++","++"),"+"),"")," ")</f>
        <v/>
      </c>
      <c r="Q60" s="50" t="str">
        <f>IF(ISERR(FIND(Q$4,NieStac!$R59))=FALSE,IF(ISERR(FIND(CONCATENATE(Q$4,"+"),NieStac!$R59))=FALSE,IF(ISERR(FIND(CONCATENATE(Q$4,"++"),NieStac!$R59))=FALSE,IF(ISERR(FIND(CONCATENATE(Q$4,"+++"),NieStac!$R59))=FALSE,"+++","++"),"+"),"")," ")</f>
        <v/>
      </c>
      <c r="R60" s="50" t="str">
        <f>IF(ISERR(FIND(R$4,NieStac!$R59))=FALSE,IF(ISERR(FIND(CONCATENATE(R$4,"+"),NieStac!$R59))=FALSE,IF(ISERR(FIND(CONCATENATE(R$4,"++"),NieStac!$R59))=FALSE,IF(ISERR(FIND(CONCATENATE(R$4,"+++"),NieStac!$R59))=FALSE,"+++","++"),"+"),"")," ")</f>
        <v/>
      </c>
      <c r="S60" s="50" t="str">
        <f>IF(ISERR(FIND(S$4,NieStac!$R59))=FALSE,IF(ISERR(FIND(CONCATENATE(S$4,"+"),NieStac!$R59))=FALSE,IF(ISERR(FIND(CONCATENATE(S$4,"++"),NieStac!$R59))=FALSE,IF(ISERR(FIND(CONCATENATE(S$4,"+++"),NieStac!$R59))=FALSE,"+++","++"),"+"),"")," ")</f>
        <v/>
      </c>
      <c r="T60" s="50" t="str">
        <f>IF(ISERR(FIND(T$4,NieStac!$R59))=FALSE,IF(ISERR(FIND(CONCATENATE(T$4,"+"),NieStac!$R59))=FALSE,IF(ISERR(FIND(CONCATENATE(T$4,"++"),NieStac!$R59))=FALSE,IF(ISERR(FIND(CONCATENATE(T$4,"+++"),NieStac!$R59))=FALSE,"+++","++"),"+"),"")," ")</f>
        <v/>
      </c>
      <c r="U60" s="50" t="str">
        <f>IF(ISERR(FIND(U$4,NieStac!$R59))=FALSE,IF(ISERR(FIND(CONCATENATE(U$4,"+"),NieStac!$R59))=FALSE,IF(ISERR(FIND(CONCATENATE(U$4,"++"),NieStac!$R59))=FALSE,IF(ISERR(FIND(CONCATENATE(U$4,"+++"),NieStac!$R59))=FALSE,"+++","++"),"+"),"")," ")</f>
        <v>++</v>
      </c>
      <c r="V60" s="50" t="str">
        <f>IF(ISERR(FIND(V$4,NieStac!$R59))=FALSE,IF(ISERR(FIND(CONCATENATE(V$4,"+"),NieStac!$R59))=FALSE,IF(ISERR(FIND(CONCATENATE(V$4,"++"),NieStac!$R59))=FALSE,IF(ISERR(FIND(CONCATENATE(V$4,"+++"),NieStac!$R59))=FALSE,"+++","++"),"+"),"")," ")</f>
        <v/>
      </c>
      <c r="W60" s="50" t="str">
        <f>IF(ISERR(FIND(W$4,NieStac!$R59))=FALSE,IF(ISERR(FIND(CONCATENATE(W$4,"+"),NieStac!$R59))=FALSE,IF(ISERR(FIND(CONCATENATE(W$4,"++"),NieStac!$R59))=FALSE,IF(ISERR(FIND(CONCATENATE(W$4,"+++"),NieStac!$R59))=FALSE,"+++","++"),"+"),"")," ")</f>
        <v/>
      </c>
      <c r="X60" s="50" t="str">
        <f>IF(ISERR(FIND(X$4,NieStac!$R59))=FALSE,IF(ISERR(FIND(CONCATENATE(X$4,"+"),NieStac!$R59))=FALSE,IF(ISERR(FIND(CONCATENATE(X$4,"++"),NieStac!$R59))=FALSE,IF(ISERR(FIND(CONCATENATE(X$4,"+++"),NieStac!$R59))=FALSE,"+++","++"),"+"),"")," ")</f>
        <v/>
      </c>
      <c r="Y60" s="50" t="str">
        <f>IF(ISERR(FIND(Y$4,NieStac!$R59))=FALSE,IF(ISERR(FIND(CONCATENATE(Y$4,"+"),NieStac!$R59))=FALSE,IF(ISERR(FIND(CONCATENATE(Y$4,"++"),NieStac!$R59))=FALSE,IF(ISERR(FIND(CONCATENATE(Y$4,"+++"),NieStac!$R59))=FALSE,"+++","++"),"+"),"")," ")</f>
        <v/>
      </c>
      <c r="Z60" s="50" t="str">
        <f>IF(ISERR(FIND(Z$4,NieStac!$R59))=FALSE,IF(ISERR(FIND(CONCATENATE(Z$4,"+"),NieStac!$R59))=FALSE,IF(ISERR(FIND(CONCATENATE(Z$4,"++"),NieStac!$R59))=FALSE,IF(ISERR(FIND(CONCATENATE(Z$4,"+++"),NieStac!$R59))=FALSE,"+++","++"),"+"),"")," ")</f>
        <v/>
      </c>
      <c r="AA60" s="50" t="str">
        <f>IF(ISERR(FIND(AA$4,NieStac!$R59))=FALSE,IF(ISERR(FIND(CONCATENATE(AA$4,"+"),NieStac!$R59))=FALSE,IF(ISERR(FIND(CONCATENATE(AA$4,"++"),NieStac!$R59))=FALSE,IF(ISERR(FIND(CONCATENATE(AA$4,"+++"),NieStac!$R59))=FALSE,"+++","++"),"+"),"")," ")</f>
        <v/>
      </c>
      <c r="AB60" s="50" t="str">
        <f>IF(ISERR(FIND(AB$4,NieStac!$R59))=FALSE,IF(ISERR(FIND(CONCATENATE(AB$4,"+"),NieStac!$R59))=FALSE,IF(ISERR(FIND(CONCATENATE(AB$4,"++"),NieStac!$R59))=FALSE,IF(ISERR(FIND(CONCATENATE(AB$4,"+++"),NieStac!$R59))=FALSE,"+++","++"),"+"),"")," ")</f>
        <v/>
      </c>
      <c r="AC60" s="50" t="str">
        <f>IF(ISERR(FIND(AC$4,NieStac!$R59))=FALSE,IF(ISERR(FIND(CONCATENATE(AC$4,"+"),NieStac!$R59))=FALSE,IF(ISERR(FIND(CONCATENATE(AC$4,"++"),NieStac!$R59))=FALSE,IF(ISERR(FIND(CONCATENATE(AC$4,"+++"),NieStac!$R59))=FALSE,"+++","++"),"+"),"")," ")</f>
        <v/>
      </c>
      <c r="AD60" s="127" t="str">
        <f>NieStac!C59</f>
        <v>Przedmiot obieralny 3: Energoelektronika / Układy  elektroniki użytkowej</v>
      </c>
      <c r="AE60" s="50" t="str">
        <f>IF(ISERR(FIND(AE$4,NieStac!$S59))=FALSE,IF(ISERR(FIND(CONCATENATE(AE$4,"+"),NieStac!$S59))=FALSE,IF(ISERR(FIND(CONCATENATE(AE$4,"++"),NieStac!$S59))=FALSE,IF(ISERR(FIND(CONCATENATE(AE$4,"+++"),NieStac!$S59))=FALSE,"+++","++"),"+")," ")," ")</f>
        <v/>
      </c>
      <c r="AF60" s="50" t="str">
        <f>IF(ISERR(FIND(AF$4,NieStac!$S59))=FALSE,IF(ISERR(FIND(CONCATENATE(AF$4,"+"),NieStac!$S59))=FALSE,IF(ISERR(FIND(CONCATENATE(AF$4,"++"),NieStac!$S59))=FALSE,IF(ISERR(FIND(CONCATENATE(AF$4,"+++"),NieStac!$S59))=FALSE,"+++","++"),"+")," ")," ")</f>
        <v/>
      </c>
      <c r="AG60" s="50" t="str">
        <f>IF(ISERR(FIND(AG$4,NieStac!$S59))=FALSE,IF(ISERR(FIND(CONCATENATE(AG$4,"+"),NieStac!$S59))=FALSE,IF(ISERR(FIND(CONCATENATE(AG$4,"++"),NieStac!$S59))=FALSE,IF(ISERR(FIND(CONCATENATE(AG$4,"+++"),NieStac!$S59))=FALSE,"+++","++"),"+")," ")," ")</f>
        <v/>
      </c>
      <c r="AH60" s="50" t="str">
        <f>IF(ISERR(FIND(AH$4,NieStac!$S59))=FALSE,IF(ISERR(FIND(CONCATENATE(AH$4,"+"),NieStac!$S59))=FALSE,IF(ISERR(FIND(CONCATENATE(AH$4,"++"),NieStac!$S59))=FALSE,IF(ISERR(FIND(CONCATENATE(AH$4,"+++"),NieStac!$S59))=FALSE,"+++","++"),"+")," ")," ")</f>
        <v/>
      </c>
      <c r="AI60" s="50" t="str">
        <f>IF(ISERR(FIND(AI$4,NieStac!$S59))=FALSE,IF(ISERR(FIND(CONCATENATE(AI$4,"+"),NieStac!$S59))=FALSE,IF(ISERR(FIND(CONCATENATE(AI$4,"++"),NieStac!$S59))=FALSE,IF(ISERR(FIND(CONCATENATE(AI$4,"+++"),NieStac!$S59))=FALSE,"+++","++"),"+")," ")," ")</f>
        <v/>
      </c>
      <c r="AJ60" s="50" t="str">
        <f>IF(ISERR(FIND(AJ$4,NieStac!$S59))=FALSE,IF(ISERR(FIND(CONCATENATE(AJ$4,"+"),NieStac!$S59))=FALSE,IF(ISERR(FIND(CONCATENATE(AJ$4,"++"),NieStac!$S59))=FALSE,IF(ISERR(FIND(CONCATENATE(AJ$4,"+++"),NieStac!$S59))=FALSE,"+++","++"),"+")," ")," ")</f>
        <v/>
      </c>
      <c r="AK60" s="50" t="str">
        <f>IF(ISERR(FIND(AK$4,NieStac!$S59))=FALSE,IF(ISERR(FIND(CONCATENATE(AK$4,"+"),NieStac!$S59))=FALSE,IF(ISERR(FIND(CONCATENATE(AK$4,"++"),NieStac!$S59))=FALSE,IF(ISERR(FIND(CONCATENATE(AK$4,"+++"),NieStac!$S59))=FALSE,"+++","++"),"+")," ")," ")</f>
        <v/>
      </c>
      <c r="AL60" s="50" t="str">
        <f>IF(ISERR(FIND(AL$4,NieStac!$S59))=FALSE,IF(ISERR(FIND(CONCATENATE(AL$4,"+"),NieStac!$S59))=FALSE,IF(ISERR(FIND(CONCATENATE(AL$4,"++"),NieStac!$S59))=FALSE,IF(ISERR(FIND(CONCATENATE(AL$4,"+++"),NieStac!$S59))=FALSE,"+++","++"),"+")," ")," ")</f>
        <v/>
      </c>
      <c r="AM60" s="50" t="str">
        <f>IF(ISERR(FIND(AM$4,NieStac!$S59))=FALSE,IF(ISERR(FIND(CONCATENATE(AM$4,"+"),NieStac!$S59))=FALSE,IF(ISERR(FIND(CONCATENATE(AM$4,"++"),NieStac!$S59))=FALSE,IF(ISERR(FIND(CONCATENATE(AM$4,"+++"),NieStac!$S59))=FALSE,"+++","++"),"+")," ")," ")</f>
        <v/>
      </c>
      <c r="AN60" s="50" t="str">
        <f>IF(ISERR(FIND(AN$4,NieStac!$S59))=FALSE,IF(ISERR(FIND(CONCATENATE(AN$4,"+"),NieStac!$S59))=FALSE,IF(ISERR(FIND(CONCATENATE(AN$4,"++"),NieStac!$S59))=FALSE,IF(ISERR(FIND(CONCATENATE(AN$4,"+++"),NieStac!$S59))=FALSE,"+++","++"),"+")," ")," ")</f>
        <v/>
      </c>
      <c r="AO60" s="50" t="str">
        <f>IF(ISERR(FIND(AO$4,NieStac!$S59))=FALSE,IF(ISERR(FIND(CONCATENATE(AO$4,"+"),NieStac!$S59))=FALSE,IF(ISERR(FIND(CONCATENATE(AO$4,"++"),NieStac!$S59))=FALSE,IF(ISERR(FIND(CONCATENATE(AO$4,"+++"),NieStac!$S59))=FALSE,"+++","++"),"+")," ")," ")</f>
        <v/>
      </c>
      <c r="AP60" s="50" t="str">
        <f>IF(ISERR(FIND(AP$4,NieStac!$S59))=FALSE,IF(ISERR(FIND(CONCATENATE(AP$4,"+"),NieStac!$S59))=FALSE,IF(ISERR(FIND(CONCATENATE(AP$4,"++"),NieStac!$S59))=FALSE,IF(ISERR(FIND(CONCATENATE(AP$4,"+++"),NieStac!$S59))=FALSE,"+++","++"),"+")," ")," ")</f>
        <v/>
      </c>
      <c r="AQ60" s="50" t="str">
        <f>IF(ISERR(FIND(AQ$4,NieStac!$S59))=FALSE,IF(ISERR(FIND(CONCATENATE(AQ$4,"+"),NieStac!$S59))=FALSE,IF(ISERR(FIND(CONCATENATE(AQ$4,"++"),NieStac!$S59))=FALSE,IF(ISERR(FIND(CONCATENATE(AQ$4,"+++"),NieStac!$S59))=FALSE,"+++","++"),"+")," ")," ")</f>
        <v>+</v>
      </c>
      <c r="AR60" s="50" t="str">
        <f>IF(ISERR(FIND(AR$4,NieStac!$S59))=FALSE,IF(ISERR(FIND(CONCATENATE(AR$4,"+"),NieStac!$S59))=FALSE,IF(ISERR(FIND(CONCATENATE(AR$4,"++"),NieStac!$S59))=FALSE,IF(ISERR(FIND(CONCATENATE(AR$4,"+++"),NieStac!$S59))=FALSE,"+++","++"),"+")," ")," ")</f>
        <v/>
      </c>
      <c r="AS60" s="50" t="str">
        <f>IF(ISERR(FIND(AS$4,NieStac!$S59))=FALSE,IF(ISERR(FIND(CONCATENATE(AS$4,"+"),NieStac!$S59))=FALSE,IF(ISERR(FIND(CONCATENATE(AS$4,"++"),NieStac!$S59))=FALSE,IF(ISERR(FIND(CONCATENATE(AS$4,"+++"),NieStac!$S59))=FALSE,"+++","++"),"+")," ")," ")</f>
        <v>++</v>
      </c>
      <c r="AT60" s="50" t="str">
        <f>IF(ISERR(FIND(AT$4,NieStac!$S59))=FALSE,IF(ISERR(FIND(CONCATENATE(AT$4,"+"),NieStac!$S59))=FALSE,IF(ISERR(FIND(CONCATENATE(AT$4,"++"),NieStac!$S59))=FALSE,IF(ISERR(FIND(CONCATENATE(AT$4,"+++"),NieStac!$S59))=FALSE,"+++","++"),"+")," ")," ")</f>
        <v/>
      </c>
      <c r="AU60" s="50" t="str">
        <f>IF(ISERR(FIND(AU$4,NieStac!$S59))=FALSE,IF(ISERR(FIND(CONCATENATE(AU$4,"+"),NieStac!$S59))=FALSE,IF(ISERR(FIND(CONCATENATE(AU$4,"++"),NieStac!$S59))=FALSE,IF(ISERR(FIND(CONCATENATE(AU$4,"+++"),NieStac!$S59))=FALSE,"+++","++"),"+")," ")," ")</f>
        <v/>
      </c>
      <c r="AV60" s="50" t="str">
        <f>IF(ISERR(FIND(AV$4,NieStac!$S59))=FALSE,IF(ISERR(FIND(CONCATENATE(AV$4,"+"),NieStac!$S59))=FALSE,IF(ISERR(FIND(CONCATENATE(AV$4,"++"),NieStac!$S59))=FALSE,IF(ISERR(FIND(CONCATENATE(AV$4,"+++"),NieStac!$S59))=FALSE,"+++","++"),"+")," ")," ")</f>
        <v/>
      </c>
      <c r="AW60" s="50" t="str">
        <f>IF(ISERR(FIND(AW$4,NieStac!$S59))=FALSE,IF(ISERR(FIND(CONCATENATE(AW$4,"+"),NieStac!$S59))=FALSE,IF(ISERR(FIND(CONCATENATE(AW$4,"++"),NieStac!$S59))=FALSE,IF(ISERR(FIND(CONCATENATE(AW$4,"+++"),NieStac!$S59))=FALSE,"+++","++"),"+")," ")," ")</f>
        <v/>
      </c>
      <c r="AX60" s="50" t="str">
        <f>IF(ISERR(FIND(AX$4,NieStac!$S59))=FALSE,IF(ISERR(FIND(CONCATENATE(AX$4,"+"),NieStac!$S59))=FALSE,IF(ISERR(FIND(CONCATENATE(AX$4,"++"),NieStac!$S59))=FALSE,IF(ISERR(FIND(CONCATENATE(AX$4,"+++"),NieStac!$S59))=FALSE,"+++","++"),"+")," ")," ")</f>
        <v/>
      </c>
      <c r="AY60" s="50" t="str">
        <f>IF(ISERR(FIND(AY$4,NieStac!$S59))=FALSE,IF(ISERR(FIND(CONCATENATE(AY$4,"+"),NieStac!$S59))=FALSE,IF(ISERR(FIND(CONCATENATE(AY$4,"++"),NieStac!$S59))=FALSE,IF(ISERR(FIND(CONCATENATE(AY$4,"+++"),NieStac!$S59))=FALSE,"+++","++"),"+")," ")," ")</f>
        <v/>
      </c>
      <c r="AZ60" s="50" t="str">
        <f>IF(ISERR(FIND(AZ$4,NieStac!$S59))=FALSE,IF(ISERR(FIND(CONCATENATE(AZ$4,"+"),NieStac!$S59))=FALSE,IF(ISERR(FIND(CONCATENATE(AZ$4,"++"),NieStac!$S59))=FALSE,IF(ISERR(FIND(CONCATENATE(AZ$4,"+++"),NieStac!$S59))=FALSE,"+++","++"),"+")," ")," ")</f>
        <v>+</v>
      </c>
      <c r="BA60" s="50" t="str">
        <f>IF(ISERR(FIND(BA$4,NieStac!$S59))=FALSE,IF(ISERR(FIND(CONCATENATE(BA$4,"+"),NieStac!$S59))=FALSE,IF(ISERR(FIND(CONCATENATE(BA$4,"++"),NieStac!$S59))=FALSE,IF(ISERR(FIND(CONCATENATE(BA$4,"+++"),NieStac!$S59))=FALSE,"+++","++"),"+")," ")," ")</f>
        <v/>
      </c>
      <c r="BB60" s="50" t="str">
        <f>IF(ISERR(FIND(BB$4,NieStac!$S59))=FALSE,IF(ISERR(FIND(CONCATENATE(BB$4,"+"),NieStac!$S59))=FALSE,IF(ISERR(FIND(CONCATENATE(BB$4,"++"),NieStac!$S59))=FALSE,IF(ISERR(FIND(CONCATENATE(BB$4,"+++"),NieStac!$S59))=FALSE,"+++","++"),"+")," ")," ")</f>
        <v/>
      </c>
      <c r="BC60" s="50" t="str">
        <f>IF(ISERR(FIND(BC$4,NieStac!$S59))=FALSE,IF(ISERR(FIND(CONCATENATE(BC$4,"+"),NieStac!$S59))=FALSE,IF(ISERR(FIND(CONCATENATE(BC$4,"++"),NieStac!$S59))=FALSE,IF(ISERR(FIND(CONCATENATE(BC$4,"+++"),NieStac!$S59))=FALSE,"+++","++"),"+")," ")," ")</f>
        <v/>
      </c>
      <c r="BD60" s="50" t="str">
        <f>IF(ISERR(FIND(BD$4,NieStac!$S59))=FALSE,IF(ISERR(FIND(CONCATENATE(BD$4,"+"),NieStac!$S59))=FALSE,IF(ISERR(FIND(CONCATENATE(BD$4,"++"),NieStac!$S59))=FALSE,IF(ISERR(FIND(CONCATENATE(BD$4,"+++"),NieStac!$S59))=FALSE,"+++","++"),"+")," ")," ")</f>
        <v/>
      </c>
      <c r="BE60" s="50" t="str">
        <f>IF(ISERR(FIND(BE$4,NieStac!$S59))=FALSE,IF(ISERR(FIND(CONCATENATE(BE$4,"+"),NieStac!$S59))=FALSE,IF(ISERR(FIND(CONCATENATE(BE$4,"++"),NieStac!$S59))=FALSE,IF(ISERR(FIND(CONCATENATE(BE$4,"+++"),NieStac!$S59))=FALSE,"+++","++"),"+")," ")," ")</f>
        <v/>
      </c>
      <c r="BF60" s="50" t="str">
        <f>IF(ISERR(FIND(BF$4,NieStac!$S59))=FALSE,IF(ISERR(FIND(CONCATENATE(BF$4,"+"),NieStac!$S59))=FALSE,IF(ISERR(FIND(CONCATENATE(BF$4,"++"),NieStac!$S59))=FALSE,IF(ISERR(FIND(CONCATENATE(BF$4,"+++"),NieStac!$S59))=FALSE,"+++","++"),"+")," ")," ")</f>
        <v/>
      </c>
      <c r="BG60" s="50" t="str">
        <f>IF(ISERR(FIND(BG$4,NieStac!$S59))=FALSE,IF(ISERR(FIND(CONCATENATE(BG$4,"+"),NieStac!$S59))=FALSE,IF(ISERR(FIND(CONCATENATE(BG$4,"++"),NieStac!$S59))=FALSE,IF(ISERR(FIND(CONCATENATE(BG$4,"+++"),NieStac!$S59))=FALSE,"+++","++"),"+")," ")," ")</f>
        <v/>
      </c>
      <c r="BH60" s="50" t="str">
        <f>IF(ISERR(FIND(BH$4,NieStac!$S59))=FALSE,IF(ISERR(FIND(CONCATENATE(BH$4,"+"),NieStac!$S59))=FALSE,IF(ISERR(FIND(CONCATENATE(BH$4,"++"),NieStac!$S59))=FALSE,IF(ISERR(FIND(CONCATENATE(BH$4,"+++"),NieStac!$S59))=FALSE,"+++","++"),"+")," ")," ")</f>
        <v/>
      </c>
      <c r="BI60" s="50" t="str">
        <f>IF(ISERR(FIND(BI$4,NieStac!$S59))=FALSE,IF(ISERR(FIND(CONCATENATE(BI$4,"+"),NieStac!$S59))=FALSE,IF(ISERR(FIND(CONCATENATE(BI$4,"++"),NieStac!$S59))=FALSE,IF(ISERR(FIND(CONCATENATE(BI$4,"+++"),NieStac!$S59))=FALSE,"+++","++"),"+")," ")," ")</f>
        <v/>
      </c>
      <c r="BJ60" s="127" t="str">
        <f>NieStac!C59</f>
        <v>Przedmiot obieralny 3: Energoelektronika / Układy  elektroniki użytkowej</v>
      </c>
      <c r="BK60" s="50" t="str">
        <f>IF(ISERR(FIND(BK$4,NieStac!$T59))=FALSE,IF(ISERR(FIND(CONCATENATE(BK$4,"+"),NieStac!$T59))=FALSE,IF(ISERR(FIND(CONCATENATE(BK$4,"++"),NieStac!$T59))=FALSE,IF(ISERR(FIND(CONCATENATE(BK$4,"+++"),NieStac!$T59))=FALSE,"+++","++"),"+")," ")," ")</f>
        <v>+</v>
      </c>
      <c r="BL60" s="50" t="str">
        <f>IF(ISERR(FIND(BL$4,NieStac!$T59))=FALSE,IF(ISERR(FIND(CONCATENATE(BL$4,"+"),NieStac!$T59))=FALSE,IF(ISERR(FIND(CONCATENATE(BL$4,"++"),NieStac!$T59))=FALSE,IF(ISERR(FIND(CONCATENATE(BL$4,"+++"),NieStac!$T59))=FALSE,"+++","++"),"+")," ")," ")</f>
        <v>+</v>
      </c>
      <c r="BM60" s="50" t="str">
        <f>IF(ISERR(FIND(BM$4,NieStac!$T59))=FALSE,IF(ISERR(FIND(CONCATENATE(BM$4,"+"),NieStac!$T59))=FALSE,IF(ISERR(FIND(CONCATENATE(BM$4,"++"),NieStac!$T59))=FALSE,IF(ISERR(FIND(CONCATENATE(BM$4,"+++"),NieStac!$T59))=FALSE,"+++","++"),"+")," ")," ")</f>
        <v/>
      </c>
      <c r="BN60" s="50" t="str">
        <f>IF(ISERR(FIND(BN$4,NieStac!$T59))=FALSE,IF(ISERR(FIND(CONCATENATE(BN$4,"+"),NieStac!$T59))=FALSE,IF(ISERR(FIND(CONCATENATE(BN$4,"++"),NieStac!$T59))=FALSE,IF(ISERR(FIND(CONCATENATE(BN$4,"+++"),NieStac!$T59))=FALSE,"+++","++"),"+")," ")," ")</f>
        <v/>
      </c>
      <c r="BO60" s="50" t="str">
        <f>IF(ISERR(FIND(BO$4,NieStac!$T59))=FALSE,IF(ISERR(FIND(CONCATENATE(BO$4,"+"),NieStac!$T59))=FALSE,IF(ISERR(FIND(CONCATENATE(BO$4,"++"),NieStac!$T59))=FALSE,IF(ISERR(FIND(CONCATENATE(BO$4,"+++"),NieStac!$T59))=FALSE,"+++","++"),"+")," ")," ")</f>
        <v>++</v>
      </c>
      <c r="BP60" s="50" t="str">
        <f>IF(ISERR(FIND(BP$4,NieStac!$T59))=FALSE,IF(ISERR(FIND(CONCATENATE(BP$4,"+"),NieStac!$T59))=FALSE,IF(ISERR(FIND(CONCATENATE(BP$4,"++"),NieStac!$T59))=FALSE,IF(ISERR(FIND(CONCATENATE(BP$4,"+++"),NieStac!$T59))=FALSE,"+++","++"),"+")," ")," ")</f>
        <v/>
      </c>
      <c r="BQ60" s="50" t="str">
        <f>IF(ISERR(FIND(BQ$4,NieStac!$T59))=FALSE,IF(ISERR(FIND(CONCATENATE(BQ$4,"+"),NieStac!$T59))=FALSE,IF(ISERR(FIND(CONCATENATE(BQ$4,"++"),NieStac!$T59))=FALSE,IF(ISERR(FIND(CONCATENATE(BQ$4,"+++"),NieStac!$T59))=FALSE,"+++","++"),"+")," ")," ")</f>
        <v/>
      </c>
    </row>
    <row r="61" spans="1:69" hidden="1">
      <c r="A61" s="104">
        <f>NieStac!C60</f>
        <v>0</v>
      </c>
      <c r="B61" s="50" t="str">
        <f>IF(ISERR(FIND(B$4,NieStac!$R60))=FALSE,IF(ISERR(FIND(CONCATENATE(B$4,"+"),NieStac!$R60))=FALSE,IF(ISERR(FIND(CONCATENATE(B$4,"++"),NieStac!$R60))=FALSE,IF(ISERR(FIND(CONCATENATE(B$4,"+++"),NieStac!$R60))=FALSE,"+++","++"),"+"),"-"),"-")</f>
        <v>-</v>
      </c>
      <c r="C61" s="50" t="str">
        <f>IF(ISERR(FIND(C$4,NieStac!$R60))=FALSE,IF(ISERR(FIND(CONCATENATE(C$4,"+"),NieStac!$R60))=FALSE,IF(ISERR(FIND(CONCATENATE(C$4,"++"),NieStac!$R60))=FALSE,IF(ISERR(FIND(CONCATENATE(C$4,"+++"),NieStac!$R60))=FALSE,"+++","++"),"+"),"-"),"-")</f>
        <v>-</v>
      </c>
      <c r="D61" s="50" t="str">
        <f>IF(ISERR(FIND(D$4,NieStac!$R60))=FALSE,IF(ISERR(FIND(CONCATENATE(D$4,"+"),NieStac!$R60))=FALSE,IF(ISERR(FIND(CONCATENATE(D$4,"++"),NieStac!$R60))=FALSE,IF(ISERR(FIND(CONCATENATE(D$4,"+++"),NieStac!$R60))=FALSE,"+++","++"),"+"),"-"),"-")</f>
        <v>-</v>
      </c>
      <c r="E61" s="50" t="str">
        <f>IF(ISERR(FIND(E$4,NieStac!$R60))=FALSE,IF(ISERR(FIND(CONCATENATE(E$4,"+"),NieStac!$R60))=FALSE,IF(ISERR(FIND(CONCATENATE(E$4,"++"),NieStac!$R60))=FALSE,IF(ISERR(FIND(CONCATENATE(E$4,"+++"),NieStac!$R60))=FALSE,"+++","++"),"+"),"-"),"-")</f>
        <v>-</v>
      </c>
      <c r="F61" s="50" t="str">
        <f>IF(ISERR(FIND(F$4,NieStac!$R60))=FALSE,IF(ISERR(FIND(CONCATENATE(F$4,"+"),NieStac!$R60))=FALSE,IF(ISERR(FIND(CONCATENATE(F$4,"++"),NieStac!$R60))=FALSE,IF(ISERR(FIND(CONCATENATE(F$4,"+++"),NieStac!$R60))=FALSE,"+++","++"),"+"),"-"),"-")</f>
        <v>-</v>
      </c>
      <c r="G61" s="50" t="str">
        <f>IF(ISERR(FIND(G$4,NieStac!$R60))=FALSE,IF(ISERR(FIND(CONCATENATE(G$4,"+"),NieStac!$R60))=FALSE,IF(ISERR(FIND(CONCATENATE(G$4,"++"),NieStac!$R60))=FALSE,IF(ISERR(FIND(CONCATENATE(G$4,"+++"),NieStac!$R60))=FALSE,"+++","++"),"+"),"-"),"-")</f>
        <v>-</v>
      </c>
      <c r="H61" s="50" t="str">
        <f>IF(ISERR(FIND(H$4,NieStac!$R60))=FALSE,IF(ISERR(FIND(CONCATENATE(H$4,"+"),NieStac!$R60))=FALSE,IF(ISERR(FIND(CONCATENATE(H$4,"++"),NieStac!$R60))=FALSE,IF(ISERR(FIND(CONCATENATE(H$4,"+++"),NieStac!$R60))=FALSE,"+++","++"),"+"),"-"),"-")</f>
        <v>-</v>
      </c>
      <c r="I61" s="50" t="str">
        <f>IF(ISERR(FIND(I$4,NieStac!$R60))=FALSE,IF(ISERR(FIND(CONCATENATE(I$4,"+"),NieStac!$R60))=FALSE,IF(ISERR(FIND(CONCATENATE(I$4,"++"),NieStac!$R60))=FALSE,IF(ISERR(FIND(CONCATENATE(I$4,"+++"),NieStac!$R60))=FALSE,"+++","++"),"+"),"-"),"-")</f>
        <v>-</v>
      </c>
      <c r="J61" s="50" t="str">
        <f>IF(ISERR(FIND(J$4,NieStac!$R60))=FALSE,IF(ISERR(FIND(CONCATENATE(J$4,"+"),NieStac!$R60))=FALSE,IF(ISERR(FIND(CONCATENATE(J$4,"++"),NieStac!$R60))=FALSE,IF(ISERR(FIND(CONCATENATE(J$4,"+++"),NieStac!$R60))=FALSE,"+++","++"),"+"),"-"),"-")</f>
        <v>-</v>
      </c>
      <c r="K61" s="50" t="str">
        <f>IF(ISERR(FIND(K$4,NieStac!$R60))=FALSE,IF(ISERR(FIND(CONCATENATE(K$4,"+"),NieStac!$R60))=FALSE,IF(ISERR(FIND(CONCATENATE(K$4,"++"),NieStac!$R60))=FALSE,IF(ISERR(FIND(CONCATENATE(K$4,"+++"),NieStac!$R60))=FALSE,"+++","++"),"+"),"-"),"-")</f>
        <v>-</v>
      </c>
      <c r="L61" s="50" t="str">
        <f>IF(ISERR(FIND(L$4,NieStac!$R60))=FALSE,IF(ISERR(FIND(CONCATENATE(L$4,"+"),NieStac!$R60))=FALSE,IF(ISERR(FIND(CONCATENATE(L$4,"++"),NieStac!$R60))=FALSE,IF(ISERR(FIND(CONCATENATE(L$4,"+++"),NieStac!$R60))=FALSE,"+++","++"),"+"),"-"),"-")</f>
        <v>-</v>
      </c>
      <c r="M61" s="50" t="str">
        <f>IF(ISERR(FIND(M$4,NieStac!$R60))=FALSE,IF(ISERR(FIND(CONCATENATE(M$4,"+"),NieStac!$R60))=FALSE,IF(ISERR(FIND(CONCATENATE(M$4,"++"),NieStac!$R60))=FALSE,IF(ISERR(FIND(CONCATENATE(M$4,"+++"),NieStac!$R60))=FALSE,"+++","++"),"+"),"-"),"-")</f>
        <v>-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127">
        <f>NieStac!C60</f>
        <v>0</v>
      </c>
      <c r="AE61" s="50" t="str">
        <f>IF(ISERR(FIND(AE$4,NieStac!$S60))=FALSE,IF(ISERR(FIND(CONCATENATE(AE$4,"+"),NieStac!$S60))=FALSE,IF(ISERR(FIND(CONCATENATE(AE$4,"++"),NieStac!$S60))=FALSE,IF(ISERR(FIND(CONCATENATE(AE$4,"+++"),NieStac!$S60))=FALSE,"+++","++"),"+"),"+")," ")</f>
        <v/>
      </c>
      <c r="AF61" s="50" t="str">
        <f>IF(ISERR(FIND(AF$4,NieStac!$S60))=FALSE,IF(ISERR(FIND(CONCATENATE(AF$4,"+"),NieStac!$S60))=FALSE,IF(ISERR(FIND(CONCATENATE(AF$4,"++"),NieStac!$S60))=FALSE,IF(ISERR(FIND(CONCATENATE(AF$4,"+++"),NieStac!$S60))=FALSE,"+++","++"),"+"),"+")," ")</f>
        <v/>
      </c>
      <c r="AG61" s="50" t="str">
        <f>IF(ISERR(FIND(AG$4,NieStac!$S60))=FALSE,IF(ISERR(FIND(CONCATENATE(AG$4,"+"),NieStac!$S60))=FALSE,IF(ISERR(FIND(CONCATENATE(AG$4,"++"),NieStac!$S60))=FALSE,IF(ISERR(FIND(CONCATENATE(AG$4,"+++"),NieStac!$S60))=FALSE,"+++","++"),"+"),"+")," ")</f>
        <v/>
      </c>
      <c r="AH61" s="50" t="str">
        <f>IF(ISERR(FIND(AH$4,NieStac!$S60))=FALSE,IF(ISERR(FIND(CONCATENATE(AH$4,"+"),NieStac!$S60))=FALSE,IF(ISERR(FIND(CONCATENATE(AH$4,"++"),NieStac!$S60))=FALSE,IF(ISERR(FIND(CONCATENATE(AH$4,"+++"),NieStac!$S60))=FALSE,"+++","++"),"+"),"+")," ")</f>
        <v/>
      </c>
      <c r="AI61" s="50" t="str">
        <f>IF(ISERR(FIND(AI$4,NieStac!$S60))=FALSE,IF(ISERR(FIND(CONCATENATE(AI$4,"+"),NieStac!$S60))=FALSE,IF(ISERR(FIND(CONCATENATE(AI$4,"++"),NieStac!$S60))=FALSE,IF(ISERR(FIND(CONCATENATE(AI$4,"+++"),NieStac!$S60))=FALSE,"+++","++"),"+"),"+")," ")</f>
        <v/>
      </c>
      <c r="AJ61" s="50" t="str">
        <f>IF(ISERR(FIND(AJ$4,NieStac!$S60))=FALSE,IF(ISERR(FIND(CONCATENATE(AJ$4,"+"),NieStac!$S60))=FALSE,IF(ISERR(FIND(CONCATENATE(AJ$4,"++"),NieStac!$S60))=FALSE,IF(ISERR(FIND(CONCATENATE(AJ$4,"+++"),NieStac!$S60))=FALSE,"+++","++"),"+"),"+")," ")</f>
        <v/>
      </c>
      <c r="AK61" s="50" t="str">
        <f>IF(ISERR(FIND(AK$4,NieStac!$S60))=FALSE,IF(ISERR(FIND(CONCATENATE(AK$4,"+"),NieStac!$S60))=FALSE,IF(ISERR(FIND(CONCATENATE(AK$4,"++"),NieStac!$S60))=FALSE,IF(ISERR(FIND(CONCATENATE(AK$4,"+++"),NieStac!$S60))=FALSE,"+++","++"),"+"),"+")," ")</f>
        <v/>
      </c>
      <c r="AL61" s="50" t="str">
        <f>IF(ISERR(FIND(AL$4,NieStac!$S60))=FALSE,IF(ISERR(FIND(CONCATENATE(AL$4,"+"),NieStac!$S60))=FALSE,IF(ISERR(FIND(CONCATENATE(AL$4,"++"),NieStac!$S60))=FALSE,IF(ISERR(FIND(CONCATENATE(AL$4,"+++"),NieStac!$S60))=FALSE,"+++","++"),"+"),"+")," ")</f>
        <v/>
      </c>
      <c r="AM61" s="50" t="str">
        <f>IF(ISERR(FIND(AM$4,NieStac!$S60))=FALSE,IF(ISERR(FIND(CONCATENATE(AM$4,"+"),NieStac!$S60))=FALSE,IF(ISERR(FIND(CONCATENATE(AM$4,"++"),NieStac!$S60))=FALSE,IF(ISERR(FIND(CONCATENATE(AM$4,"+++"),NieStac!$S60))=FALSE,"+++","++"),"+"),"+")," ")</f>
        <v/>
      </c>
      <c r="AN61" s="50" t="str">
        <f>IF(ISERR(FIND(AN$4,NieStac!$S60))=FALSE,IF(ISERR(FIND(CONCATENATE(AN$4,"+"),NieStac!$S60))=FALSE,IF(ISERR(FIND(CONCATENATE(AN$4,"++"),NieStac!$S60))=FALSE,IF(ISERR(FIND(CONCATENATE(AN$4,"+++"),NieStac!$S60))=FALSE,"+++","++"),"+"),"+")," ")</f>
        <v/>
      </c>
      <c r="AO61" s="50" t="str">
        <f>IF(ISERR(FIND(AO$4,NieStac!$S60))=FALSE,IF(ISERR(FIND(CONCATENATE(AO$4,"+"),NieStac!$S60))=FALSE,IF(ISERR(FIND(CONCATENATE(AO$4,"++"),NieStac!$S60))=FALSE,IF(ISERR(FIND(CONCATENATE(AO$4,"+++"),NieStac!$S60))=FALSE,"+++","++"),"+"),"+")," ")</f>
        <v/>
      </c>
      <c r="AP61" s="50" t="str">
        <f>IF(ISERR(FIND(AP$4,NieStac!$S60))=FALSE,IF(ISERR(FIND(CONCATENATE(AP$4,"+"),NieStac!$S60))=FALSE,IF(ISERR(FIND(CONCATENATE(AP$4,"++"),NieStac!$S60))=FALSE,IF(ISERR(FIND(CONCATENATE(AP$4,"+++"),NieStac!$S60))=FALSE,"+++","++"),"+"),"+")," ")</f>
        <v/>
      </c>
      <c r="AQ61" s="50" t="str">
        <f>IF(ISERR(FIND(AQ$4,NieStac!$S60))=FALSE,IF(ISERR(FIND(CONCATENATE(AQ$4,"+"),NieStac!$S60))=FALSE,IF(ISERR(FIND(CONCATENATE(AQ$4,"++"),NieStac!$S60))=FALSE,IF(ISERR(FIND(CONCATENATE(AQ$4,"+++"),NieStac!$S60))=FALSE,"+++","++"),"+"),"+")," ")</f>
        <v/>
      </c>
      <c r="AR61" s="50" t="str">
        <f>IF(ISERR(FIND(AR$4,NieStac!$S60))=FALSE,IF(ISERR(FIND(CONCATENATE(AR$4,"+"),NieStac!$S60))=FALSE,IF(ISERR(FIND(CONCATENATE(AR$4,"++"),NieStac!$S60))=FALSE,IF(ISERR(FIND(CONCATENATE(AR$4,"+++"),NieStac!$S60))=FALSE,"+++","++"),"+"),"+")," ")</f>
        <v/>
      </c>
      <c r="AS61" s="50" t="str">
        <f>IF(ISERR(FIND(AS$4,NieStac!$S60))=FALSE,IF(ISERR(FIND(CONCATENATE(AS$4,"+"),NieStac!$S60))=FALSE,IF(ISERR(FIND(CONCATENATE(AS$4,"++"),NieStac!$S60))=FALSE,IF(ISERR(FIND(CONCATENATE(AS$4,"+++"),NieStac!$S60))=FALSE,"+++","++"),"+"),"+")," ")</f>
        <v/>
      </c>
      <c r="AT61" s="50" t="str">
        <f>IF(ISERR(FIND(AT$4,NieStac!$S60))=FALSE,IF(ISERR(FIND(CONCATENATE(AT$4,"+"),NieStac!$S60))=FALSE,IF(ISERR(FIND(CONCATENATE(AT$4,"++"),NieStac!$S60))=FALSE,IF(ISERR(FIND(CONCATENATE(AT$4,"+++"),NieStac!$S60))=FALSE,"+++","++"),"+"),"+")," ")</f>
        <v/>
      </c>
      <c r="AU61" s="50" t="str">
        <f>IF(ISERR(FIND(AU$4,NieStac!$S60))=FALSE,IF(ISERR(FIND(CONCATENATE(AU$4,"+"),NieStac!$S60))=FALSE,IF(ISERR(FIND(CONCATENATE(AU$4,"++"),NieStac!$S60))=FALSE,IF(ISERR(FIND(CONCATENATE(AU$4,"+++"),NieStac!$S60))=FALSE,"+++","++"),"+"),"+")," ")</f>
        <v/>
      </c>
      <c r="AV61" s="50" t="str">
        <f>IF(ISERR(FIND(AV$4,NieStac!$S60))=FALSE,IF(ISERR(FIND(CONCATENATE(AV$4,"+"),NieStac!$S60))=FALSE,IF(ISERR(FIND(CONCATENATE(AV$4,"++"),NieStac!$S60))=FALSE,IF(ISERR(FIND(CONCATENATE(AV$4,"+++"),NieStac!$S60))=FALSE,"+++","++"),"+"),"+")," ")</f>
        <v/>
      </c>
      <c r="AW61" s="50" t="str">
        <f>IF(ISERR(FIND(AW$4,NieStac!$S60))=FALSE,IF(ISERR(FIND(CONCATENATE(AW$4,"+"),NieStac!$S60))=FALSE,IF(ISERR(FIND(CONCATENATE(AW$4,"++"),NieStac!$S60))=FALSE,IF(ISERR(FIND(CONCATENATE(AW$4,"+++"),NieStac!$S60))=FALSE,"+++","++"),"+"),"+")," ")</f>
        <v/>
      </c>
      <c r="AX61" s="50" t="str">
        <f>IF(ISERR(FIND(AX$4,NieStac!$S60))=FALSE,IF(ISERR(FIND(CONCATENATE(AX$4,"+"),NieStac!$S60))=FALSE,IF(ISERR(FIND(CONCATENATE(AX$4,"++"),NieStac!$S60))=FALSE,IF(ISERR(FIND(CONCATENATE(AX$4,"+++"),NieStac!$S60))=FALSE,"+++","++"),"+"),"+")," ")</f>
        <v/>
      </c>
      <c r="AY61" s="50" t="str">
        <f>IF(ISERR(FIND(AY$4,NieStac!$S60))=FALSE,IF(ISERR(FIND(CONCATENATE(AY$4,"+"),NieStac!$S60))=FALSE,IF(ISERR(FIND(CONCATENATE(AY$4,"++"),NieStac!$S60))=FALSE,IF(ISERR(FIND(CONCATENATE(AY$4,"+++"),NieStac!$S60))=FALSE,"+++","++"),"+"),"+")," ")</f>
        <v/>
      </c>
      <c r="AZ61" s="50" t="str">
        <f>IF(ISERR(FIND(AZ$4,NieStac!$S60))=FALSE,IF(ISERR(FIND(CONCATENATE(AZ$4,"+"),NieStac!$S60))=FALSE,IF(ISERR(FIND(CONCATENATE(AZ$4,"++"),NieStac!$S60))=FALSE,IF(ISERR(FIND(CONCATENATE(AZ$4,"+++"),NieStac!$S60))=FALSE,"+++","++"),"+"),"+")," ")</f>
        <v/>
      </c>
      <c r="BA61" s="50" t="str">
        <f>IF(ISERR(FIND(BA$4,NieStac!$S60))=FALSE,IF(ISERR(FIND(CONCATENATE(BA$4,"+"),NieStac!$S60))=FALSE,IF(ISERR(FIND(CONCATENATE(BA$4,"++"),NieStac!$S60))=FALSE,IF(ISERR(FIND(CONCATENATE(BA$4,"+++"),NieStac!$S60))=FALSE,"+++","++"),"+"),"+")," ")</f>
        <v/>
      </c>
      <c r="BB61" s="50" t="str">
        <f>IF(ISERR(FIND(BB$4,NieStac!$S60))=FALSE,IF(ISERR(FIND(CONCATENATE(BB$4,"+"),NieStac!$S60))=FALSE,IF(ISERR(FIND(CONCATENATE(BB$4,"++"),NieStac!$S60))=FALSE,IF(ISERR(FIND(CONCATENATE(BB$4,"+++"),NieStac!$S60))=FALSE,"+++","++"),"+"),"+")," ")</f>
        <v/>
      </c>
      <c r="BC61" s="50" t="str">
        <f>IF(ISERR(FIND(BC$4,NieStac!$S60))=FALSE,IF(ISERR(FIND(CONCATENATE(BC$4,"+"),NieStac!$S60))=FALSE,IF(ISERR(FIND(CONCATENATE(BC$4,"++"),NieStac!$S60))=FALSE,IF(ISERR(FIND(CONCATENATE(BC$4,"+++"),NieStac!$S60))=FALSE,"+++","++"),"+"),"+")," ")</f>
        <v/>
      </c>
      <c r="BD61" s="50" t="str">
        <f>IF(ISERR(FIND(BD$4,NieStac!$S60))=FALSE,IF(ISERR(FIND(CONCATENATE(BD$4,"+"),NieStac!$S60))=FALSE,IF(ISERR(FIND(CONCATENATE(BD$4,"++"),NieStac!$S60))=FALSE,IF(ISERR(FIND(CONCATENATE(BD$4,"+++"),NieStac!$S60))=FALSE,"+++","++"),"+"),"+")," ")</f>
        <v/>
      </c>
      <c r="BE61" s="50" t="str">
        <f>IF(ISERR(FIND(BE$4,NieStac!$S60))=FALSE,IF(ISERR(FIND(CONCATENATE(BE$4,"+"),NieStac!$S60))=FALSE,IF(ISERR(FIND(CONCATENATE(BE$4,"++"),NieStac!$S60))=FALSE,IF(ISERR(FIND(CONCATENATE(BE$4,"+++"),NieStac!$S60))=FALSE,"+++","++"),"+"),"+")," ")</f>
        <v/>
      </c>
      <c r="BF61" s="50" t="str">
        <f>IF(ISERR(FIND(BF$4,NieStac!$S60))=FALSE,IF(ISERR(FIND(CONCATENATE(BF$4,"+"),NieStac!$S60))=FALSE,IF(ISERR(FIND(CONCATENATE(BF$4,"++"),NieStac!$S60))=FALSE,IF(ISERR(FIND(CONCATENATE(BF$4,"+++"),NieStac!$S60))=FALSE,"+++","++"),"+"),"+")," ")</f>
        <v/>
      </c>
      <c r="BG61" s="50" t="str">
        <f>IF(ISERR(FIND(BG$4,NieStac!$S60))=FALSE,IF(ISERR(FIND(CONCATENATE(BG$4,"+"),NieStac!$S60))=FALSE,IF(ISERR(FIND(CONCATENATE(BG$4,"++"),NieStac!$S60))=FALSE,IF(ISERR(FIND(CONCATENATE(BG$4,"+++"),NieStac!$S60))=FALSE,"+++","++"),"+"),"+")," ")</f>
        <v/>
      </c>
      <c r="BH61" s="50" t="str">
        <f>IF(ISERR(FIND(BH$4,NieStac!$S60))=FALSE,IF(ISERR(FIND(CONCATENATE(BH$4,"+"),NieStac!$S60))=FALSE,IF(ISERR(FIND(CONCATENATE(BH$4,"++"),NieStac!$S60))=FALSE,IF(ISERR(FIND(CONCATENATE(BH$4,"+++"),NieStac!$S60))=FALSE,"+++","++"),"+"),"+")," ")</f>
        <v/>
      </c>
      <c r="BI61" s="50" t="str">
        <f>IF(ISERR(FIND(BI$4,NieStac!$S60))=FALSE,IF(ISERR(FIND(CONCATENATE(BI$4,"+"),NieStac!$S60))=FALSE,IF(ISERR(FIND(CONCATENATE(BI$4,"++"),NieStac!$S60))=FALSE,IF(ISERR(FIND(CONCATENATE(BI$4,"+++"),NieStac!$S60))=FALSE,"+++","++"),"+"),"+")," ")</f>
        <v/>
      </c>
      <c r="BJ61" s="127">
        <f>NieStac!C60</f>
        <v>0</v>
      </c>
      <c r="BK61" s="50" t="str">
        <f>IF(ISERR(FIND(BK$4,NieStac!$T60))=FALSE,IF(ISERR(FIND(CONCATENATE(BK$4,"+"),NieStac!$T60))=FALSE,IF(ISERR(FIND(CONCATENATE(BK$4,"++"),NieStac!$T60))=FALSE,IF(ISERR(FIND(CONCATENATE(BK$4,"+++"),NieStac!$T60))=FALSE,"+++","++"),"+")," ")," ")</f>
        <v/>
      </c>
      <c r="BL61" s="50" t="str">
        <f>IF(ISERR(FIND(BL$4,NieStac!$T60))=FALSE,IF(ISERR(FIND(CONCATENATE(BL$4,"+"),NieStac!$T60))=FALSE,IF(ISERR(FIND(CONCATENATE(BL$4,"++"),NieStac!$T60))=FALSE,IF(ISERR(FIND(CONCATENATE(BL$4,"+++"),NieStac!$T60))=FALSE,"+++","++"),"+")," ")," ")</f>
        <v/>
      </c>
      <c r="BM61" s="50" t="str">
        <f>IF(ISERR(FIND(BM$4,NieStac!$T60))=FALSE,IF(ISERR(FIND(CONCATENATE(BM$4,"+"),NieStac!$T60))=FALSE,IF(ISERR(FIND(CONCATENATE(BM$4,"++"),NieStac!$T60))=FALSE,IF(ISERR(FIND(CONCATENATE(BM$4,"+++"),NieStac!$T60))=FALSE,"+++","++"),"+")," ")," ")</f>
        <v/>
      </c>
      <c r="BN61" s="50" t="str">
        <f>IF(ISERR(FIND(BN$4,NieStac!$T60))=FALSE,IF(ISERR(FIND(CONCATENATE(BN$4,"+"),NieStac!$T60))=FALSE,IF(ISERR(FIND(CONCATENATE(BN$4,"++"),NieStac!$T60))=FALSE,IF(ISERR(FIND(CONCATENATE(BN$4,"+++"),NieStac!$T60))=FALSE,"+++","++"),"+")," ")," ")</f>
        <v/>
      </c>
      <c r="BO61" s="50" t="str">
        <f>IF(ISERR(FIND(BO$4,NieStac!$T60))=FALSE,IF(ISERR(FIND(CONCATENATE(BO$4,"+"),NieStac!$T60))=FALSE,IF(ISERR(FIND(CONCATENATE(BO$4,"++"),NieStac!$T60))=FALSE,IF(ISERR(FIND(CONCATENATE(BO$4,"+++"),NieStac!$T60))=FALSE,"+++","++"),"+")," ")," ")</f>
        <v/>
      </c>
      <c r="BP61" s="50" t="str">
        <f>IF(ISERR(FIND(BP$4,NieStac!$T60))=FALSE,IF(ISERR(FIND(CONCATENATE(BP$4,"+"),NieStac!$T60))=FALSE,IF(ISERR(FIND(CONCATENATE(BP$4,"++"),NieStac!$T60))=FALSE,IF(ISERR(FIND(CONCATENATE(BP$4,"+++"),NieStac!$T60))=FALSE,"+++","++"),"+")," ")," ")</f>
        <v/>
      </c>
      <c r="BQ61" s="50" t="str">
        <f>IF(ISERR(FIND(BQ$4,NieStac!$T60))=FALSE,IF(ISERR(FIND(CONCATENATE(BQ$4,"+"),NieStac!$T60))=FALSE,IF(ISERR(FIND(CONCATENATE(BQ$4,"++"),NieStac!$T60))=FALSE,IF(ISERR(FIND(CONCATENATE(BQ$4,"+++"),NieStac!$T60))=FALSE,"+++","++"),"+")," ")," ")</f>
        <v/>
      </c>
    </row>
    <row r="62" spans="1:69" hidden="1">
      <c r="A62" s="104">
        <f>NieStac!C61</f>
        <v>0</v>
      </c>
      <c r="B62" s="50" t="str">
        <f>IF(ISERR(FIND(B$4,NieStac!$R61))=FALSE,IF(ISERR(FIND(CONCATENATE(B$4,"+"),NieStac!$R61))=FALSE,IF(ISERR(FIND(CONCATENATE(B$4,"++"),NieStac!$R61))=FALSE,IF(ISERR(FIND(CONCATENATE(B$4,"+++"),NieStac!$R61))=FALSE,"+++","++"),"+"),"-"),"-")</f>
        <v>-</v>
      </c>
      <c r="C62" s="50" t="str">
        <f>IF(ISERR(FIND(C$4,NieStac!$R61))=FALSE,IF(ISERR(FIND(CONCATENATE(C$4,"+"),NieStac!$R61))=FALSE,IF(ISERR(FIND(CONCATENATE(C$4,"++"),NieStac!$R61))=FALSE,IF(ISERR(FIND(CONCATENATE(C$4,"+++"),NieStac!$R61))=FALSE,"+++","++"),"+"),"-"),"-")</f>
        <v>-</v>
      </c>
      <c r="D62" s="50" t="str">
        <f>IF(ISERR(FIND(D$4,NieStac!$R61))=FALSE,IF(ISERR(FIND(CONCATENATE(D$4,"+"),NieStac!$R61))=FALSE,IF(ISERR(FIND(CONCATENATE(D$4,"++"),NieStac!$R61))=FALSE,IF(ISERR(FIND(CONCATENATE(D$4,"+++"),NieStac!$R61))=FALSE,"+++","++"),"+"),"-"),"-")</f>
        <v>-</v>
      </c>
      <c r="E62" s="50" t="str">
        <f>IF(ISERR(FIND(E$4,NieStac!$R61))=FALSE,IF(ISERR(FIND(CONCATENATE(E$4,"+"),NieStac!$R61))=FALSE,IF(ISERR(FIND(CONCATENATE(E$4,"++"),NieStac!$R61))=FALSE,IF(ISERR(FIND(CONCATENATE(E$4,"+++"),NieStac!$R61))=FALSE,"+++","++"),"+"),"-"),"-")</f>
        <v>-</v>
      </c>
      <c r="F62" s="50" t="str">
        <f>IF(ISERR(FIND(F$4,NieStac!$R61))=FALSE,IF(ISERR(FIND(CONCATENATE(F$4,"+"),NieStac!$R61))=FALSE,IF(ISERR(FIND(CONCATENATE(F$4,"++"),NieStac!$R61))=FALSE,IF(ISERR(FIND(CONCATENATE(F$4,"+++"),NieStac!$R61))=FALSE,"+++","++"),"+"),"-"),"-")</f>
        <v>-</v>
      </c>
      <c r="G62" s="50" t="str">
        <f>IF(ISERR(FIND(G$4,NieStac!$R61))=FALSE,IF(ISERR(FIND(CONCATENATE(G$4,"+"),NieStac!$R61))=FALSE,IF(ISERR(FIND(CONCATENATE(G$4,"++"),NieStac!$R61))=FALSE,IF(ISERR(FIND(CONCATENATE(G$4,"+++"),NieStac!$R61))=FALSE,"+++","++"),"+"),"-"),"-")</f>
        <v>-</v>
      </c>
      <c r="H62" s="50" t="str">
        <f>IF(ISERR(FIND(H$4,NieStac!$R61))=FALSE,IF(ISERR(FIND(CONCATENATE(H$4,"+"),NieStac!$R61))=FALSE,IF(ISERR(FIND(CONCATENATE(H$4,"++"),NieStac!$R61))=FALSE,IF(ISERR(FIND(CONCATENATE(H$4,"+++"),NieStac!$R61))=FALSE,"+++","++"),"+"),"-"),"-")</f>
        <v>-</v>
      </c>
      <c r="I62" s="50" t="str">
        <f>IF(ISERR(FIND(I$4,NieStac!$R61))=FALSE,IF(ISERR(FIND(CONCATENATE(I$4,"+"),NieStac!$R61))=FALSE,IF(ISERR(FIND(CONCATENATE(I$4,"++"),NieStac!$R61))=FALSE,IF(ISERR(FIND(CONCATENATE(I$4,"+++"),NieStac!$R61))=FALSE,"+++","++"),"+"),"-"),"-")</f>
        <v>-</v>
      </c>
      <c r="J62" s="50" t="str">
        <f>IF(ISERR(FIND(J$4,NieStac!$R61))=FALSE,IF(ISERR(FIND(CONCATENATE(J$4,"+"),NieStac!$R61))=FALSE,IF(ISERR(FIND(CONCATENATE(J$4,"++"),NieStac!$R61))=FALSE,IF(ISERR(FIND(CONCATENATE(J$4,"+++"),NieStac!$R61))=FALSE,"+++","++"),"+"),"-"),"-")</f>
        <v>-</v>
      </c>
      <c r="K62" s="50" t="str">
        <f>IF(ISERR(FIND(K$4,NieStac!$R61))=FALSE,IF(ISERR(FIND(CONCATENATE(K$4,"+"),NieStac!$R61))=FALSE,IF(ISERR(FIND(CONCATENATE(K$4,"++"),NieStac!$R61))=FALSE,IF(ISERR(FIND(CONCATENATE(K$4,"+++"),NieStac!$R61))=FALSE,"+++","++"),"+"),"-"),"-")</f>
        <v>-</v>
      </c>
      <c r="L62" s="50" t="str">
        <f>IF(ISERR(FIND(L$4,NieStac!$R61))=FALSE,IF(ISERR(FIND(CONCATENATE(L$4,"+"),NieStac!$R61))=FALSE,IF(ISERR(FIND(CONCATENATE(L$4,"++"),NieStac!$R61))=FALSE,IF(ISERR(FIND(CONCATENATE(L$4,"+++"),NieStac!$R61))=FALSE,"+++","++"),"+"),"-"),"-")</f>
        <v>-</v>
      </c>
      <c r="M62" s="50" t="str">
        <f>IF(ISERR(FIND(M$4,NieStac!$R61))=FALSE,IF(ISERR(FIND(CONCATENATE(M$4,"+"),NieStac!$R61))=FALSE,IF(ISERR(FIND(CONCATENATE(M$4,"++"),NieStac!$R61))=FALSE,IF(ISERR(FIND(CONCATENATE(M$4,"+++"),NieStac!$R61))=FALSE,"+++","++"),"+"),"-"),"-")</f>
        <v>-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127">
        <f>NieStac!C61</f>
        <v>0</v>
      </c>
      <c r="AE62" s="50" t="str">
        <f>IF(ISERR(FIND(AE$4,NieStac!$S61))=FALSE,IF(ISERR(FIND(CONCATENATE(AE$4,"+"),NieStac!$S61))=FALSE,IF(ISERR(FIND(CONCATENATE(AE$4,"++"),NieStac!$S61))=FALSE,IF(ISERR(FIND(CONCATENATE(AE$4,"+++"),NieStac!$S61))=FALSE,"+++","++"),"+"),"+")," ")</f>
        <v/>
      </c>
      <c r="AF62" s="50" t="str">
        <f>IF(ISERR(FIND(AF$4,NieStac!$S61))=FALSE,IF(ISERR(FIND(CONCATENATE(AF$4,"+"),NieStac!$S61))=FALSE,IF(ISERR(FIND(CONCATENATE(AF$4,"++"),NieStac!$S61))=FALSE,IF(ISERR(FIND(CONCATENATE(AF$4,"+++"),NieStac!$S61))=FALSE,"+++","++"),"+"),"+")," ")</f>
        <v/>
      </c>
      <c r="AG62" s="50" t="str">
        <f>IF(ISERR(FIND(AG$4,NieStac!$S61))=FALSE,IF(ISERR(FIND(CONCATENATE(AG$4,"+"),NieStac!$S61))=FALSE,IF(ISERR(FIND(CONCATENATE(AG$4,"++"),NieStac!$S61))=FALSE,IF(ISERR(FIND(CONCATENATE(AG$4,"+++"),NieStac!$S61))=FALSE,"+++","++"),"+"),"+")," ")</f>
        <v/>
      </c>
      <c r="AH62" s="50" t="str">
        <f>IF(ISERR(FIND(AH$4,NieStac!$S61))=FALSE,IF(ISERR(FIND(CONCATENATE(AH$4,"+"),NieStac!$S61))=FALSE,IF(ISERR(FIND(CONCATENATE(AH$4,"++"),NieStac!$S61))=FALSE,IF(ISERR(FIND(CONCATENATE(AH$4,"+++"),NieStac!$S61))=FALSE,"+++","++"),"+"),"+")," ")</f>
        <v/>
      </c>
      <c r="AI62" s="50" t="str">
        <f>IF(ISERR(FIND(AI$4,NieStac!$S61))=FALSE,IF(ISERR(FIND(CONCATENATE(AI$4,"+"),NieStac!$S61))=FALSE,IF(ISERR(FIND(CONCATENATE(AI$4,"++"),NieStac!$S61))=FALSE,IF(ISERR(FIND(CONCATENATE(AI$4,"+++"),NieStac!$S61))=FALSE,"+++","++"),"+"),"+")," ")</f>
        <v/>
      </c>
      <c r="AJ62" s="50" t="str">
        <f>IF(ISERR(FIND(AJ$4,NieStac!$S61))=FALSE,IF(ISERR(FIND(CONCATENATE(AJ$4,"+"),NieStac!$S61))=FALSE,IF(ISERR(FIND(CONCATENATE(AJ$4,"++"),NieStac!$S61))=FALSE,IF(ISERR(FIND(CONCATENATE(AJ$4,"+++"),NieStac!$S61))=FALSE,"+++","++"),"+"),"+")," ")</f>
        <v/>
      </c>
      <c r="AK62" s="50" t="str">
        <f>IF(ISERR(FIND(AK$4,NieStac!$S61))=FALSE,IF(ISERR(FIND(CONCATENATE(AK$4,"+"),NieStac!$S61))=FALSE,IF(ISERR(FIND(CONCATENATE(AK$4,"++"),NieStac!$S61))=FALSE,IF(ISERR(FIND(CONCATENATE(AK$4,"+++"),NieStac!$S61))=FALSE,"+++","++"),"+"),"+")," ")</f>
        <v/>
      </c>
      <c r="AL62" s="50" t="str">
        <f>IF(ISERR(FIND(AL$4,NieStac!$S61))=FALSE,IF(ISERR(FIND(CONCATENATE(AL$4,"+"),NieStac!$S61))=FALSE,IF(ISERR(FIND(CONCATENATE(AL$4,"++"),NieStac!$S61))=FALSE,IF(ISERR(FIND(CONCATENATE(AL$4,"+++"),NieStac!$S61))=FALSE,"+++","++"),"+"),"+")," ")</f>
        <v/>
      </c>
      <c r="AM62" s="50" t="str">
        <f>IF(ISERR(FIND(AM$4,NieStac!$S61))=FALSE,IF(ISERR(FIND(CONCATENATE(AM$4,"+"),NieStac!$S61))=FALSE,IF(ISERR(FIND(CONCATENATE(AM$4,"++"),NieStac!$S61))=FALSE,IF(ISERR(FIND(CONCATENATE(AM$4,"+++"),NieStac!$S61))=FALSE,"+++","++"),"+"),"+")," ")</f>
        <v/>
      </c>
      <c r="AN62" s="50" t="str">
        <f>IF(ISERR(FIND(AN$4,NieStac!$S61))=FALSE,IF(ISERR(FIND(CONCATENATE(AN$4,"+"),NieStac!$S61))=FALSE,IF(ISERR(FIND(CONCATENATE(AN$4,"++"),NieStac!$S61))=FALSE,IF(ISERR(FIND(CONCATENATE(AN$4,"+++"),NieStac!$S61))=FALSE,"+++","++"),"+"),"+")," ")</f>
        <v/>
      </c>
      <c r="AO62" s="50" t="str">
        <f>IF(ISERR(FIND(AO$4,NieStac!$S61))=FALSE,IF(ISERR(FIND(CONCATENATE(AO$4,"+"),NieStac!$S61))=FALSE,IF(ISERR(FIND(CONCATENATE(AO$4,"++"),NieStac!$S61))=FALSE,IF(ISERR(FIND(CONCATENATE(AO$4,"+++"),NieStac!$S61))=FALSE,"+++","++"),"+"),"+")," ")</f>
        <v/>
      </c>
      <c r="AP62" s="50" t="str">
        <f>IF(ISERR(FIND(AP$4,NieStac!$S61))=FALSE,IF(ISERR(FIND(CONCATENATE(AP$4,"+"),NieStac!$S61))=FALSE,IF(ISERR(FIND(CONCATENATE(AP$4,"++"),NieStac!$S61))=FALSE,IF(ISERR(FIND(CONCATENATE(AP$4,"+++"),NieStac!$S61))=FALSE,"+++","++"),"+"),"+")," ")</f>
        <v/>
      </c>
      <c r="AQ62" s="50" t="str">
        <f>IF(ISERR(FIND(AQ$4,NieStac!$S61))=FALSE,IF(ISERR(FIND(CONCATENATE(AQ$4,"+"),NieStac!$S61))=FALSE,IF(ISERR(FIND(CONCATENATE(AQ$4,"++"),NieStac!$S61))=FALSE,IF(ISERR(FIND(CONCATENATE(AQ$4,"+++"),NieStac!$S61))=FALSE,"+++","++"),"+"),"+")," ")</f>
        <v/>
      </c>
      <c r="AR62" s="50" t="str">
        <f>IF(ISERR(FIND(AR$4,NieStac!$S61))=FALSE,IF(ISERR(FIND(CONCATENATE(AR$4,"+"),NieStac!$S61))=FALSE,IF(ISERR(FIND(CONCATENATE(AR$4,"++"),NieStac!$S61))=FALSE,IF(ISERR(FIND(CONCATENATE(AR$4,"+++"),NieStac!$S61))=FALSE,"+++","++"),"+"),"+")," ")</f>
        <v/>
      </c>
      <c r="AS62" s="50" t="str">
        <f>IF(ISERR(FIND(AS$4,NieStac!$S61))=FALSE,IF(ISERR(FIND(CONCATENATE(AS$4,"+"),NieStac!$S61))=FALSE,IF(ISERR(FIND(CONCATENATE(AS$4,"++"),NieStac!$S61))=FALSE,IF(ISERR(FIND(CONCATENATE(AS$4,"+++"),NieStac!$S61))=FALSE,"+++","++"),"+"),"+")," ")</f>
        <v/>
      </c>
      <c r="AT62" s="50" t="str">
        <f>IF(ISERR(FIND(AT$4,NieStac!$S61))=FALSE,IF(ISERR(FIND(CONCATENATE(AT$4,"+"),NieStac!$S61))=FALSE,IF(ISERR(FIND(CONCATENATE(AT$4,"++"),NieStac!$S61))=FALSE,IF(ISERR(FIND(CONCATENATE(AT$4,"+++"),NieStac!$S61))=FALSE,"+++","++"),"+"),"+")," ")</f>
        <v/>
      </c>
      <c r="AU62" s="50" t="str">
        <f>IF(ISERR(FIND(AU$4,NieStac!$S61))=FALSE,IF(ISERR(FIND(CONCATENATE(AU$4,"+"),NieStac!$S61))=FALSE,IF(ISERR(FIND(CONCATENATE(AU$4,"++"),NieStac!$S61))=FALSE,IF(ISERR(FIND(CONCATENATE(AU$4,"+++"),NieStac!$S61))=FALSE,"+++","++"),"+"),"+")," ")</f>
        <v/>
      </c>
      <c r="AV62" s="50" t="str">
        <f>IF(ISERR(FIND(AV$4,NieStac!$S61))=FALSE,IF(ISERR(FIND(CONCATENATE(AV$4,"+"),NieStac!$S61))=FALSE,IF(ISERR(FIND(CONCATENATE(AV$4,"++"),NieStac!$S61))=FALSE,IF(ISERR(FIND(CONCATENATE(AV$4,"+++"),NieStac!$S61))=FALSE,"+++","++"),"+"),"+")," ")</f>
        <v/>
      </c>
      <c r="AW62" s="50" t="str">
        <f>IF(ISERR(FIND(AW$4,NieStac!$S61))=FALSE,IF(ISERR(FIND(CONCATENATE(AW$4,"+"),NieStac!$S61))=FALSE,IF(ISERR(FIND(CONCATENATE(AW$4,"++"),NieStac!$S61))=FALSE,IF(ISERR(FIND(CONCATENATE(AW$4,"+++"),NieStac!$S61))=FALSE,"+++","++"),"+"),"+")," ")</f>
        <v/>
      </c>
      <c r="AX62" s="50" t="str">
        <f>IF(ISERR(FIND(AX$4,NieStac!$S61))=FALSE,IF(ISERR(FIND(CONCATENATE(AX$4,"+"),NieStac!$S61))=FALSE,IF(ISERR(FIND(CONCATENATE(AX$4,"++"),NieStac!$S61))=FALSE,IF(ISERR(FIND(CONCATENATE(AX$4,"+++"),NieStac!$S61))=FALSE,"+++","++"),"+"),"+")," ")</f>
        <v/>
      </c>
      <c r="AY62" s="50" t="str">
        <f>IF(ISERR(FIND(AY$4,NieStac!$S61))=FALSE,IF(ISERR(FIND(CONCATENATE(AY$4,"+"),NieStac!$S61))=FALSE,IF(ISERR(FIND(CONCATENATE(AY$4,"++"),NieStac!$S61))=FALSE,IF(ISERR(FIND(CONCATENATE(AY$4,"+++"),NieStac!$S61))=FALSE,"+++","++"),"+"),"+")," ")</f>
        <v/>
      </c>
      <c r="AZ62" s="50" t="str">
        <f>IF(ISERR(FIND(AZ$4,NieStac!$S61))=FALSE,IF(ISERR(FIND(CONCATENATE(AZ$4,"+"),NieStac!$S61))=FALSE,IF(ISERR(FIND(CONCATENATE(AZ$4,"++"),NieStac!$S61))=FALSE,IF(ISERR(FIND(CONCATENATE(AZ$4,"+++"),NieStac!$S61))=FALSE,"+++","++"),"+"),"+")," ")</f>
        <v/>
      </c>
      <c r="BA62" s="50" t="str">
        <f>IF(ISERR(FIND(BA$4,NieStac!$S61))=FALSE,IF(ISERR(FIND(CONCATENATE(BA$4,"+"),NieStac!$S61))=FALSE,IF(ISERR(FIND(CONCATENATE(BA$4,"++"),NieStac!$S61))=FALSE,IF(ISERR(FIND(CONCATENATE(BA$4,"+++"),NieStac!$S61))=FALSE,"+++","++"),"+"),"+")," ")</f>
        <v/>
      </c>
      <c r="BB62" s="50" t="str">
        <f>IF(ISERR(FIND(BB$4,NieStac!$S61))=FALSE,IF(ISERR(FIND(CONCATENATE(BB$4,"+"),NieStac!$S61))=FALSE,IF(ISERR(FIND(CONCATENATE(BB$4,"++"),NieStac!$S61))=FALSE,IF(ISERR(FIND(CONCATENATE(BB$4,"+++"),NieStac!$S61))=FALSE,"+++","++"),"+"),"+")," ")</f>
        <v/>
      </c>
      <c r="BC62" s="50" t="str">
        <f>IF(ISERR(FIND(BC$4,NieStac!$S61))=FALSE,IF(ISERR(FIND(CONCATENATE(BC$4,"+"),NieStac!$S61))=FALSE,IF(ISERR(FIND(CONCATENATE(BC$4,"++"),NieStac!$S61))=FALSE,IF(ISERR(FIND(CONCATENATE(BC$4,"+++"),NieStac!$S61))=FALSE,"+++","++"),"+"),"+")," ")</f>
        <v/>
      </c>
      <c r="BD62" s="50" t="str">
        <f>IF(ISERR(FIND(BD$4,NieStac!$S61))=FALSE,IF(ISERR(FIND(CONCATENATE(BD$4,"+"),NieStac!$S61))=FALSE,IF(ISERR(FIND(CONCATENATE(BD$4,"++"),NieStac!$S61))=FALSE,IF(ISERR(FIND(CONCATENATE(BD$4,"+++"),NieStac!$S61))=FALSE,"+++","++"),"+"),"+")," ")</f>
        <v/>
      </c>
      <c r="BE62" s="50" t="str">
        <f>IF(ISERR(FIND(BE$4,NieStac!$S61))=FALSE,IF(ISERR(FIND(CONCATENATE(BE$4,"+"),NieStac!$S61))=FALSE,IF(ISERR(FIND(CONCATENATE(BE$4,"++"),NieStac!$S61))=FALSE,IF(ISERR(FIND(CONCATENATE(BE$4,"+++"),NieStac!$S61))=FALSE,"+++","++"),"+"),"+")," ")</f>
        <v/>
      </c>
      <c r="BF62" s="50" t="str">
        <f>IF(ISERR(FIND(BF$4,NieStac!$S61))=FALSE,IF(ISERR(FIND(CONCATENATE(BF$4,"+"),NieStac!$S61))=FALSE,IF(ISERR(FIND(CONCATENATE(BF$4,"++"),NieStac!$S61))=FALSE,IF(ISERR(FIND(CONCATENATE(BF$4,"+++"),NieStac!$S61))=FALSE,"+++","++"),"+"),"+")," ")</f>
        <v/>
      </c>
      <c r="BG62" s="50" t="str">
        <f>IF(ISERR(FIND(BG$4,NieStac!$S61))=FALSE,IF(ISERR(FIND(CONCATENATE(BG$4,"+"),NieStac!$S61))=FALSE,IF(ISERR(FIND(CONCATENATE(BG$4,"++"),NieStac!$S61))=FALSE,IF(ISERR(FIND(CONCATENATE(BG$4,"+++"),NieStac!$S61))=FALSE,"+++","++"),"+"),"+")," ")</f>
        <v/>
      </c>
      <c r="BH62" s="50" t="str">
        <f>IF(ISERR(FIND(BH$4,NieStac!$S61))=FALSE,IF(ISERR(FIND(CONCATENATE(BH$4,"+"),NieStac!$S61))=FALSE,IF(ISERR(FIND(CONCATENATE(BH$4,"++"),NieStac!$S61))=FALSE,IF(ISERR(FIND(CONCATENATE(BH$4,"+++"),NieStac!$S61))=FALSE,"+++","++"),"+"),"+")," ")</f>
        <v/>
      </c>
      <c r="BI62" s="50" t="str">
        <f>IF(ISERR(FIND(BI$4,NieStac!$S61))=FALSE,IF(ISERR(FIND(CONCATENATE(BI$4,"+"),NieStac!$S61))=FALSE,IF(ISERR(FIND(CONCATENATE(BI$4,"++"),NieStac!$S61))=FALSE,IF(ISERR(FIND(CONCATENATE(BI$4,"+++"),NieStac!$S61))=FALSE,"+++","++"),"+"),"+")," ")</f>
        <v/>
      </c>
      <c r="BJ62" s="127">
        <f>NieStac!C61</f>
        <v>0</v>
      </c>
      <c r="BK62" s="50" t="str">
        <f>IF(ISERR(FIND(BK$4,NieStac!$T61))=FALSE,IF(ISERR(FIND(CONCATENATE(BK$4,"+"),NieStac!$T61))=FALSE,IF(ISERR(FIND(CONCATENATE(BK$4,"++"),NieStac!$T61))=FALSE,IF(ISERR(FIND(CONCATENATE(BK$4,"+++"),NieStac!$T61))=FALSE,"+++","++"),"+")," ")," ")</f>
        <v/>
      </c>
      <c r="BL62" s="50" t="str">
        <f>IF(ISERR(FIND(BL$4,NieStac!$T61))=FALSE,IF(ISERR(FIND(CONCATENATE(BL$4,"+"),NieStac!$T61))=FALSE,IF(ISERR(FIND(CONCATENATE(BL$4,"++"),NieStac!$T61))=FALSE,IF(ISERR(FIND(CONCATENATE(BL$4,"+++"),NieStac!$T61))=FALSE,"+++","++"),"+")," ")," ")</f>
        <v/>
      </c>
      <c r="BM62" s="50" t="str">
        <f>IF(ISERR(FIND(BM$4,NieStac!$T61))=FALSE,IF(ISERR(FIND(CONCATENATE(BM$4,"+"),NieStac!$T61))=FALSE,IF(ISERR(FIND(CONCATENATE(BM$4,"++"),NieStac!$T61))=FALSE,IF(ISERR(FIND(CONCATENATE(BM$4,"+++"),NieStac!$T61))=FALSE,"+++","++"),"+")," ")," ")</f>
        <v/>
      </c>
      <c r="BN62" s="50" t="str">
        <f>IF(ISERR(FIND(BN$4,NieStac!$T61))=FALSE,IF(ISERR(FIND(CONCATENATE(BN$4,"+"),NieStac!$T61))=FALSE,IF(ISERR(FIND(CONCATENATE(BN$4,"++"),NieStac!$T61))=FALSE,IF(ISERR(FIND(CONCATENATE(BN$4,"+++"),NieStac!$T61))=FALSE,"+++","++"),"+")," ")," ")</f>
        <v/>
      </c>
      <c r="BO62" s="50" t="str">
        <f>IF(ISERR(FIND(BO$4,NieStac!$T61))=FALSE,IF(ISERR(FIND(CONCATENATE(BO$4,"+"),NieStac!$T61))=FALSE,IF(ISERR(FIND(CONCATENATE(BO$4,"++"),NieStac!$T61))=FALSE,IF(ISERR(FIND(CONCATENATE(BO$4,"+++"),NieStac!$T61))=FALSE,"+++","++"),"+")," ")," ")</f>
        <v/>
      </c>
      <c r="BP62" s="50" t="str">
        <f>IF(ISERR(FIND(BP$4,NieStac!$T61))=FALSE,IF(ISERR(FIND(CONCATENATE(BP$4,"+"),NieStac!$T61))=FALSE,IF(ISERR(FIND(CONCATENATE(BP$4,"++"),NieStac!$T61))=FALSE,IF(ISERR(FIND(CONCATENATE(BP$4,"+++"),NieStac!$T61))=FALSE,"+++","++"),"+")," ")," ")</f>
        <v/>
      </c>
      <c r="BQ62" s="50" t="str">
        <f>IF(ISERR(FIND(BQ$4,NieStac!$T61))=FALSE,IF(ISERR(FIND(CONCATENATE(BQ$4,"+"),NieStac!$T61))=FALSE,IF(ISERR(FIND(CONCATENATE(BQ$4,"++"),NieStac!$T61))=FALSE,IF(ISERR(FIND(CONCATENATE(BQ$4,"+++"),NieStac!$T61))=FALSE,"+++","++"),"+")," ")," ")</f>
        <v/>
      </c>
    </row>
    <row r="63" spans="1:69">
      <c r="A63" s="204" t="str">
        <f>NieStac!C62</f>
        <v>Semestr 6: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204" t="str">
        <f>NieStac!C62</f>
        <v>Semestr 6:</v>
      </c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204" t="str">
        <f>NieStac!C62</f>
        <v>Semestr 6:</v>
      </c>
      <c r="BK63" s="50"/>
      <c r="BL63" s="50"/>
      <c r="BM63" s="50"/>
      <c r="BN63" s="50"/>
      <c r="BO63" s="50"/>
      <c r="BP63" s="50"/>
      <c r="BQ63" s="50"/>
    </row>
    <row r="64" spans="1:69" hidden="1">
      <c r="A64" s="104" t="str">
        <f>NieStac!C63</f>
        <v>Moduł kształcenia</v>
      </c>
      <c r="B64" s="50" t="str">
        <f>IF(ISERR(FIND(B$4,NieStac!$R63))=FALSE,IF(ISERR(FIND(CONCATENATE(B$4,"+"),NieStac!$R63))=FALSE,IF(ISERR(FIND(CONCATENATE(B$4,"++"),NieStac!$R63))=FALSE,IF(ISERR(FIND(CONCATENATE(B$4,"+++"),NieStac!$R63))=FALSE,"+++","++"),"+"),"-"),"-")</f>
        <v>-</v>
      </c>
      <c r="C64" s="50" t="str">
        <f>IF(ISERR(FIND(C$4,NieStac!$R63))=FALSE,IF(ISERR(FIND(CONCATENATE(C$4,"+"),NieStac!$R63))=FALSE,IF(ISERR(FIND(CONCATENATE(C$4,"++"),NieStac!$R63))=FALSE,IF(ISERR(FIND(CONCATENATE(C$4,"+++"),NieStac!$R63))=FALSE,"+++","++"),"+"),"-"),"-")</f>
        <v>-</v>
      </c>
      <c r="D64" s="50" t="str">
        <f>IF(ISERR(FIND(D$4,NieStac!$R63))=FALSE,IF(ISERR(FIND(CONCATENATE(D$4,"+"),NieStac!$R63))=FALSE,IF(ISERR(FIND(CONCATENATE(D$4,"++"),NieStac!$R63))=FALSE,IF(ISERR(FIND(CONCATENATE(D$4,"+++"),NieStac!$R63))=FALSE,"+++","++"),"+"),"-"),"-")</f>
        <v>-</v>
      </c>
      <c r="E64" s="50" t="str">
        <f>IF(ISERR(FIND(E$4,NieStac!$R63))=FALSE,IF(ISERR(FIND(CONCATENATE(E$4,"+"),NieStac!$R63))=FALSE,IF(ISERR(FIND(CONCATENATE(E$4,"++"),NieStac!$R63))=FALSE,IF(ISERR(FIND(CONCATENATE(E$4,"+++"),NieStac!$R63))=FALSE,"+++","++"),"+"),"-"),"-")</f>
        <v>-</v>
      </c>
      <c r="F64" s="50" t="str">
        <f>IF(ISERR(FIND(F$4,NieStac!$R63))=FALSE,IF(ISERR(FIND(CONCATENATE(F$4,"+"),NieStac!$R63))=FALSE,IF(ISERR(FIND(CONCATENATE(F$4,"++"),NieStac!$R63))=FALSE,IF(ISERR(FIND(CONCATENATE(F$4,"+++"),NieStac!$R63))=FALSE,"+++","++"),"+"),"-"),"-")</f>
        <v>-</v>
      </c>
      <c r="G64" s="50" t="str">
        <f>IF(ISERR(FIND(G$4,NieStac!$R63))=FALSE,IF(ISERR(FIND(CONCATENATE(G$4,"+"),NieStac!$R63))=FALSE,IF(ISERR(FIND(CONCATENATE(G$4,"++"),NieStac!$R63))=FALSE,IF(ISERR(FIND(CONCATENATE(G$4,"+++"),NieStac!$R63))=FALSE,"+++","++"),"+"),"-"),"-")</f>
        <v>-</v>
      </c>
      <c r="H64" s="50" t="str">
        <f>IF(ISERR(FIND(H$4,NieStac!$R63))=FALSE,IF(ISERR(FIND(CONCATENATE(H$4,"+"),NieStac!$R63))=FALSE,IF(ISERR(FIND(CONCATENATE(H$4,"++"),NieStac!$R63))=FALSE,IF(ISERR(FIND(CONCATENATE(H$4,"+++"),NieStac!$R63))=FALSE,"+++","++"),"+"),"-"),"-")</f>
        <v>-</v>
      </c>
      <c r="I64" s="50" t="str">
        <f>IF(ISERR(FIND(I$4,NieStac!$R63))=FALSE,IF(ISERR(FIND(CONCATENATE(I$4,"+"),NieStac!$R63))=FALSE,IF(ISERR(FIND(CONCATENATE(I$4,"++"),NieStac!$R63))=FALSE,IF(ISERR(FIND(CONCATENATE(I$4,"+++"),NieStac!$R63))=FALSE,"+++","++"),"+"),"-"),"-")</f>
        <v>-</v>
      </c>
      <c r="J64" s="50" t="str">
        <f>IF(ISERR(FIND(J$4,NieStac!$R63))=FALSE,IF(ISERR(FIND(CONCATENATE(J$4,"+"),NieStac!$R63))=FALSE,IF(ISERR(FIND(CONCATENATE(J$4,"++"),NieStac!$R63))=FALSE,IF(ISERR(FIND(CONCATENATE(J$4,"+++"),NieStac!$R63))=FALSE,"+++","++"),"+"),"-"),"-")</f>
        <v>-</v>
      </c>
      <c r="K64" s="50" t="str">
        <f>IF(ISERR(FIND(K$4,NieStac!$R63))=FALSE,IF(ISERR(FIND(CONCATENATE(K$4,"+"),NieStac!$R63))=FALSE,IF(ISERR(FIND(CONCATENATE(K$4,"++"),NieStac!$R63))=FALSE,IF(ISERR(FIND(CONCATENATE(K$4,"+++"),NieStac!$R63))=FALSE,"+++","++"),"+"),"-"),"-")</f>
        <v>-</v>
      </c>
      <c r="L64" s="50" t="str">
        <f>IF(ISERR(FIND(L$4,NieStac!$R63))=FALSE,IF(ISERR(FIND(CONCATENATE(L$4,"+"),NieStac!$R63))=FALSE,IF(ISERR(FIND(CONCATENATE(L$4,"++"),NieStac!$R63))=FALSE,IF(ISERR(FIND(CONCATENATE(L$4,"+++"),NieStac!$R63))=FALSE,"+++","++"),"+"),"-"),"-")</f>
        <v>-</v>
      </c>
      <c r="M64" s="50" t="str">
        <f>IF(ISERR(FIND(M$4,NieStac!$R63))=FALSE,IF(ISERR(FIND(CONCATENATE(M$4,"+"),NieStac!$R63))=FALSE,IF(ISERR(FIND(CONCATENATE(M$4,"++"),NieStac!$R63))=FALSE,IF(ISERR(FIND(CONCATENATE(M$4,"+++"),NieStac!$R63))=FALSE,"+++","++"),"+"),"-"),"-")</f>
        <v>-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127" t="str">
        <f>NieStac!C63</f>
        <v>Moduł kształcenia</v>
      </c>
      <c r="AE64" s="50" t="str">
        <f>IF(ISERR(FIND(AE$4,NieStac!$S63))=FALSE,IF(ISERR(FIND(CONCATENATE(AE$4,"+"),NieStac!$S63))=FALSE,IF(ISERR(FIND(CONCATENATE(AE$4,"++"),NieStac!$S63))=FALSE,IF(ISERR(FIND(CONCATENATE(AE$4,"+++"),NieStac!$S63))=FALSE,"+++","++"),"+"),"-"),"-")</f>
        <v>-</v>
      </c>
      <c r="AF64" s="50" t="str">
        <f>IF(ISERR(FIND(AF$4,NieStac!$S63))=FALSE,IF(ISERR(FIND(CONCATENATE(AF$4,"+"),NieStac!$S63))=FALSE,IF(ISERR(FIND(CONCATENATE(AF$4,"++"),NieStac!$S63))=FALSE,IF(ISERR(FIND(CONCATENATE(AF$4,"+++"),NieStac!$S63))=FALSE,"+++","++"),"+"),"-"),"-")</f>
        <v>-</v>
      </c>
      <c r="AG64" s="50" t="str">
        <f>IF(ISERR(FIND(AG$4,NieStac!$S63))=FALSE,IF(ISERR(FIND(CONCATENATE(AG$4,"+"),NieStac!$S63))=FALSE,IF(ISERR(FIND(CONCATENATE(AG$4,"++"),NieStac!$S63))=FALSE,IF(ISERR(FIND(CONCATENATE(AG$4,"+++"),NieStac!$S63))=FALSE,"+++","++"),"+"),"-"),"-")</f>
        <v>-</v>
      </c>
      <c r="AH64" s="50" t="str">
        <f>IF(ISERR(FIND(AH$4,NieStac!$S63))=FALSE,IF(ISERR(FIND(CONCATENATE(AH$4,"+"),NieStac!$S63))=FALSE,IF(ISERR(FIND(CONCATENATE(AH$4,"++"),NieStac!$S63))=FALSE,IF(ISERR(FIND(CONCATENATE(AH$4,"+++"),NieStac!$S63))=FALSE,"+++","++"),"+"),"-"),"-")</f>
        <v>-</v>
      </c>
      <c r="AI64" s="50" t="str">
        <f>IF(ISERR(FIND(AI$4,NieStac!$S63))=FALSE,IF(ISERR(FIND(CONCATENATE(AI$4,"+"),NieStac!$S63))=FALSE,IF(ISERR(FIND(CONCATENATE(AI$4,"++"),NieStac!$S63))=FALSE,IF(ISERR(FIND(CONCATENATE(AI$4,"+++"),NieStac!$S63))=FALSE,"+++","++"),"+"),"-"),"-")</f>
        <v>-</v>
      </c>
      <c r="AJ64" s="50" t="str">
        <f>IF(ISERR(FIND(AJ$4,NieStac!$S63))=FALSE,IF(ISERR(FIND(CONCATENATE(AJ$4,"+"),NieStac!$S63))=FALSE,IF(ISERR(FIND(CONCATENATE(AJ$4,"++"),NieStac!$S63))=FALSE,IF(ISERR(FIND(CONCATENATE(AJ$4,"+++"),NieStac!$S63))=FALSE,"+++","++"),"+"),"-"),"-")</f>
        <v>-</v>
      </c>
      <c r="AK64" s="50" t="str">
        <f>IF(ISERR(FIND(AK$4,NieStac!$S63))=FALSE,IF(ISERR(FIND(CONCATENATE(AK$4,"+"),NieStac!$S63))=FALSE,IF(ISERR(FIND(CONCATENATE(AK$4,"++"),NieStac!$S63))=FALSE,IF(ISERR(FIND(CONCATENATE(AK$4,"+++"),NieStac!$S63))=FALSE,"+++","++"),"+"),"-"),"-")</f>
        <v>-</v>
      </c>
      <c r="AL64" s="50" t="str">
        <f>IF(ISERR(FIND(AL$4,NieStac!$S63))=FALSE,IF(ISERR(FIND(CONCATENATE(AL$4,"+"),NieStac!$S63))=FALSE,IF(ISERR(FIND(CONCATENATE(AL$4,"++"),NieStac!$S63))=FALSE,IF(ISERR(FIND(CONCATENATE(AL$4,"+++"),NieStac!$S63))=FALSE,"+++","++"),"+"),"-"),"-")</f>
        <v>-</v>
      </c>
      <c r="AM64" s="50" t="str">
        <f>IF(ISERR(FIND(AM$4,NieStac!$S63))=FALSE,IF(ISERR(FIND(CONCATENATE(AM$4,"+"),NieStac!$S63))=FALSE,IF(ISERR(FIND(CONCATENATE(AM$4,"++"),NieStac!$S63))=FALSE,IF(ISERR(FIND(CONCATENATE(AM$4,"+++"),NieStac!$S63))=FALSE,"+++","++"),"+"),"-"),"-")</f>
        <v>-</v>
      </c>
      <c r="AN64" s="50" t="str">
        <f>IF(ISERR(FIND(AN$4,NieStac!$S63))=FALSE,IF(ISERR(FIND(CONCATENATE(AN$4,"+"),NieStac!$S63))=FALSE,IF(ISERR(FIND(CONCATENATE(AN$4,"++"),NieStac!$S63))=FALSE,IF(ISERR(FIND(CONCATENATE(AN$4,"+++"),NieStac!$S63))=FALSE,"+++","++"),"+"),"-"),"-")</f>
        <v>-</v>
      </c>
      <c r="AO64" s="50" t="str">
        <f>IF(ISERR(FIND(AO$4,NieStac!$S63))=FALSE,IF(ISERR(FIND(CONCATENATE(AO$4,"+"),NieStac!$S63))=FALSE,IF(ISERR(FIND(CONCATENATE(AO$4,"++"),NieStac!$S63))=FALSE,IF(ISERR(FIND(CONCATENATE(AO$4,"+++"),NieStac!$S63))=FALSE,"+++","++"),"+"),"-"),"-")</f>
        <v>-</v>
      </c>
      <c r="AP64" s="50" t="str">
        <f>IF(ISERR(FIND(AP$4,NieStac!$S63))=FALSE,IF(ISERR(FIND(CONCATENATE(AP$4,"+"),NieStac!$S63))=FALSE,IF(ISERR(FIND(CONCATENATE(AP$4,"++"),NieStac!$S63))=FALSE,IF(ISERR(FIND(CONCATENATE(AP$4,"+++"),NieStac!$S63))=FALSE,"+++","++"),"+"),"-"),"-")</f>
        <v>-</v>
      </c>
      <c r="AQ64" s="50" t="str">
        <f>IF(ISERR(FIND(AQ$4,NieStac!$S63))=FALSE,IF(ISERR(FIND(CONCATENATE(AQ$4,"+"),NieStac!$S63))=FALSE,IF(ISERR(FIND(CONCATENATE(AQ$4,"++"),NieStac!$S63))=FALSE,IF(ISERR(FIND(CONCATENATE(AQ$4,"+++"),NieStac!$S63))=FALSE,"+++","++"),"+"),"-"),"-")</f>
        <v>-</v>
      </c>
      <c r="AR64" s="50" t="str">
        <f>IF(ISERR(FIND(AR$4,NieStac!$S63))=FALSE,IF(ISERR(FIND(CONCATENATE(AR$4,"+"),NieStac!$S63))=FALSE,IF(ISERR(FIND(CONCATENATE(AR$4,"++"),NieStac!$S63))=FALSE,IF(ISERR(FIND(CONCATENATE(AR$4,"+++"),NieStac!$S63))=FALSE,"+++","++"),"+"),"-"),"-")</f>
        <v>-</v>
      </c>
      <c r="AS64" s="50"/>
      <c r="AT64" s="50"/>
      <c r="AU64" s="50"/>
      <c r="AV64" s="50"/>
      <c r="AW64" s="50"/>
      <c r="AX64" s="50"/>
      <c r="AY64" s="50"/>
      <c r="AZ64" s="50"/>
      <c r="BA64" s="50" t="str">
        <f>IF(ISERR(FIND(BA$4,NieStac!$S63))=FALSE,IF(ISERR(FIND(CONCATENATE(BA$4,"+"),NieStac!$S63))=FALSE,IF(ISERR(FIND(CONCATENATE(BA$4,"++"),NieStac!$S63))=FALSE,IF(ISERR(FIND(CONCATENATE(BA$4,"+++"),NieStac!$S63))=FALSE,"+++","++"),"+"),"-"),"-")</f>
        <v>-</v>
      </c>
      <c r="BB64" s="50" t="str">
        <f>IF(ISERR(FIND(BB$4,NieStac!$S63))=FALSE,IF(ISERR(FIND(CONCATENATE(BB$4,"+"),NieStac!$S63))=FALSE,IF(ISERR(FIND(CONCATENATE(BB$4,"++"),NieStac!$S63))=FALSE,IF(ISERR(FIND(CONCATENATE(BB$4,"+++"),NieStac!$S63))=FALSE,"+++","++"),"+"),"-"),"-")</f>
        <v>-</v>
      </c>
      <c r="BC64" s="50" t="str">
        <f>IF(ISERR(FIND(BC$4,NieStac!$S63))=FALSE,IF(ISERR(FIND(CONCATENATE(BC$4,"+"),NieStac!$S63))=FALSE,IF(ISERR(FIND(CONCATENATE(BC$4,"++"),NieStac!$S63))=FALSE,IF(ISERR(FIND(CONCATENATE(BC$4,"+++"),NieStac!$S63))=FALSE,"+++","++"),"+"),"-"),"-")</f>
        <v>-</v>
      </c>
      <c r="BD64" s="50" t="str">
        <f>IF(ISERR(FIND(BD$4,NieStac!$S63))=FALSE,IF(ISERR(FIND(CONCATENATE(BD$4,"+"),NieStac!$S63))=FALSE,IF(ISERR(FIND(CONCATENATE(BD$4,"++"),NieStac!$S63))=FALSE,IF(ISERR(FIND(CONCATENATE(BD$4,"+++"),NieStac!$S63))=FALSE,"+++","++"),"+"),"-"),"-")</f>
        <v>-</v>
      </c>
      <c r="BE64" s="50" t="str">
        <f>IF(ISERR(FIND(BE$4,NieStac!$S63))=FALSE,IF(ISERR(FIND(CONCATENATE(BE$4,"+"),NieStac!$S63))=FALSE,IF(ISERR(FIND(CONCATENATE(BE$4,"++"),NieStac!$S63))=FALSE,IF(ISERR(FIND(CONCATENATE(BE$4,"+++"),NieStac!$S63))=FALSE,"+++","++"),"+"),"-"),"-")</f>
        <v>-</v>
      </c>
      <c r="BF64" s="50" t="str">
        <f>IF(ISERR(FIND(BF$4,NieStac!$S63))=FALSE,IF(ISERR(FIND(CONCATENATE(BF$4,"+"),NieStac!$S63))=FALSE,IF(ISERR(FIND(CONCATENATE(BF$4,"++"),NieStac!$S63))=FALSE,IF(ISERR(FIND(CONCATENATE(BF$4,"+++"),NieStac!$S63))=FALSE,"+++","++"),"+"),"-"),"-")</f>
        <v>-</v>
      </c>
      <c r="BG64" s="50" t="str">
        <f>IF(ISERR(FIND(BG$4,NieStac!$S63))=FALSE,IF(ISERR(FIND(CONCATENATE(BG$4,"+"),NieStac!$S63))=FALSE,IF(ISERR(FIND(CONCATENATE(BG$4,"++"),NieStac!$S63))=FALSE,IF(ISERR(FIND(CONCATENATE(BG$4,"+++"),NieStac!$S63))=FALSE,"+++","++"),"+"),"-"),"-")</f>
        <v>-</v>
      </c>
      <c r="BH64" s="50" t="str">
        <f>IF(ISERR(FIND(BH$4,NieStac!$S63))=FALSE,IF(ISERR(FIND(CONCATENATE(BH$4,"+"),NieStac!$S63))=FALSE,IF(ISERR(FIND(CONCATENATE(BH$4,"++"),NieStac!$S63))=FALSE,IF(ISERR(FIND(CONCATENATE(BH$4,"+++"),NieStac!$S63))=FALSE,"+++","++"),"+"),"-"),"-")</f>
        <v>-</v>
      </c>
      <c r="BI64" s="50" t="str">
        <f>IF(ISERR(FIND(BI$4,NieStac!$S63))=FALSE,IF(ISERR(FIND(CONCATENATE(BI$4,"+"),NieStac!$S63))=FALSE,IF(ISERR(FIND(CONCATENATE(BI$4,"++"),NieStac!$S63))=FALSE,IF(ISERR(FIND(CONCATENATE(BI$4,"+++"),NieStac!$S63))=FALSE,"+++","++"),"+"),"-"),"-")</f>
        <v>-</v>
      </c>
      <c r="BJ64" s="127" t="str">
        <f>NieStac!C63</f>
        <v>Moduł kształcenia</v>
      </c>
      <c r="BK64" s="50" t="str">
        <f>IF(ISERR(FIND(BK$4,NieStac!$T63))=FALSE,IF(ISERR(FIND(CONCATENATE(BK$4,"+"),NieStac!$T63))=FALSE,IF(ISERR(FIND(CONCATENATE(BK$4,"++"),NieStac!$T63))=FALSE,IF(ISERR(FIND(CONCATENATE(BK$4,"+++"),NieStac!$T63))=FALSE,"+++","++"),"+"),"-"),"-")</f>
        <v>-</v>
      </c>
      <c r="BL64" s="50" t="str">
        <f>IF(ISERR(FIND(BL$4,NieStac!$T63))=FALSE,IF(ISERR(FIND(CONCATENATE(BL$4,"+"),NieStac!$T63))=FALSE,IF(ISERR(FIND(CONCATENATE(BL$4,"++"),NieStac!$T63))=FALSE,IF(ISERR(FIND(CONCATENATE(BL$4,"+++"),NieStac!$T63))=FALSE,"+++","++"),"+"),"-"),"-")</f>
        <v>-</v>
      </c>
      <c r="BM64" s="50" t="str">
        <f>IF(ISERR(FIND(BM$4,NieStac!$T63))=FALSE,IF(ISERR(FIND(CONCATENATE(BM$4,"+"),NieStac!$T63))=FALSE,IF(ISERR(FIND(CONCATENATE(BM$4,"++"),NieStac!$T63))=FALSE,IF(ISERR(FIND(CONCATENATE(BM$4,"+++"),NieStac!$T63))=FALSE,"+++","++"),"+"),"-"),"-")</f>
        <v>-</v>
      </c>
      <c r="BN64" s="50" t="str">
        <f>IF(ISERR(FIND(BN$4,NieStac!$T63))=FALSE,IF(ISERR(FIND(CONCATENATE(BN$4,"+"),NieStac!$T63))=FALSE,IF(ISERR(FIND(CONCATENATE(BN$4,"++"),NieStac!$T63))=FALSE,IF(ISERR(FIND(CONCATENATE(BN$4,"+++"),NieStac!$T63))=FALSE,"+++","++"),"+"),"-"),"-")</f>
        <v>-</v>
      </c>
      <c r="BO64" s="50" t="str">
        <f>IF(ISERR(FIND(BO$4,NieStac!$T63))=FALSE,IF(ISERR(FIND(CONCATENATE(BO$4,"+"),NieStac!$T63))=FALSE,IF(ISERR(FIND(CONCATENATE(BO$4,"++"),NieStac!$T63))=FALSE,IF(ISERR(FIND(CONCATENATE(BO$4,"+++"),NieStac!$T63))=FALSE,"+++","++"),"+"),"-"),"-")</f>
        <v>-</v>
      </c>
      <c r="BP64" s="50" t="str">
        <f>IF(ISERR(FIND(BP$4,NieStac!$T63))=FALSE,IF(ISERR(FIND(CONCATENATE(BP$4,"+"),NieStac!$T63))=FALSE,IF(ISERR(FIND(CONCATENATE(BP$4,"++"),NieStac!$T63))=FALSE,IF(ISERR(FIND(CONCATENATE(BP$4,"+++"),NieStac!$T63))=FALSE,"+++","++"),"+"),"-"),"-")</f>
        <v>-</v>
      </c>
      <c r="BQ64" s="50" t="str">
        <f>IF(ISERR(FIND(BQ$4,NieStac!$T63))=FALSE,IF(ISERR(FIND(CONCATENATE(BQ$4,"+"),NieStac!$T63))=FALSE,IF(ISERR(FIND(CONCATENATE(BQ$4,"++"),NieStac!$T63))=FALSE,IF(ISERR(FIND(CONCATENATE(BQ$4,"+++"),NieStac!$T63))=FALSE,"+++","++"),"+"),"-"),"-")</f>
        <v>-</v>
      </c>
    </row>
    <row r="65" spans="1:69" ht="16.899999999999999" customHeight="1">
      <c r="A65" s="104" t="str">
        <f>NieStac!C64</f>
        <v>Teoria sterowania</v>
      </c>
      <c r="B65" s="50" t="str">
        <f>IF(ISERR(FIND(B$4,NieStac!$R64))=FALSE,IF(ISERR(FIND(CONCATENATE(B$4,"+"),NieStac!$R64))=FALSE,IF(ISERR(FIND(CONCATENATE(B$4,"++"),NieStac!$R64))=FALSE,IF(ISERR(FIND(CONCATENATE(B$4,"+++"),NieStac!$R64))=FALSE,"+++","++"),"+"),"")," ")</f>
        <v>++</v>
      </c>
      <c r="C65" s="50" t="str">
        <f>IF(ISERR(FIND(C$4,NieStac!$R64))=FALSE,IF(ISERR(FIND(CONCATENATE(C$4,"+"),NieStac!$R64))=FALSE,IF(ISERR(FIND(CONCATENATE(C$4,"++"),NieStac!$R64))=FALSE,IF(ISERR(FIND(CONCATENATE(C$4,"+++"),NieStac!$R64))=FALSE,"+++","++"),"+"),"")," ")</f>
        <v/>
      </c>
      <c r="D65" s="50" t="str">
        <f>IF(ISERR(FIND(D$4,NieStac!$R64))=FALSE,IF(ISERR(FIND(CONCATENATE(D$4,"+"),NieStac!$R64))=FALSE,IF(ISERR(FIND(CONCATENATE(D$4,"++"),NieStac!$R64))=FALSE,IF(ISERR(FIND(CONCATENATE(D$4,"+++"),NieStac!$R64))=FALSE,"+++","++"),"+"),"")," ")</f>
        <v/>
      </c>
      <c r="E65" s="50" t="str">
        <f>IF(ISERR(FIND(E$4,NieStac!$R64))=FALSE,IF(ISERR(FIND(CONCATENATE(E$4,"+"),NieStac!$R64))=FALSE,IF(ISERR(FIND(CONCATENATE(E$4,"++"),NieStac!$R64))=FALSE,IF(ISERR(FIND(CONCATENATE(E$4,"+++"),NieStac!$R64))=FALSE,"+++","++"),"+"),"")," ")</f>
        <v/>
      </c>
      <c r="F65" s="50" t="str">
        <f>IF(ISERR(FIND(F$4,NieStac!$R64))=FALSE,IF(ISERR(FIND(CONCATENATE(F$4,"+"),NieStac!$R64))=FALSE,IF(ISERR(FIND(CONCATENATE(F$4,"++"),NieStac!$R64))=FALSE,IF(ISERR(FIND(CONCATENATE(F$4,"+++"),NieStac!$R64))=FALSE,"+++","++"),"+"),"")," ")</f>
        <v/>
      </c>
      <c r="G65" s="50" t="str">
        <f>IF(ISERR(FIND(G$4,NieStac!$R64))=FALSE,IF(ISERR(FIND(CONCATENATE(G$4,"+"),NieStac!$R64))=FALSE,IF(ISERR(FIND(CONCATENATE(G$4,"++"),NieStac!$R64))=FALSE,IF(ISERR(FIND(CONCATENATE(G$4,"+++"),NieStac!$R64))=FALSE,"+++","++"),"+"),"")," ")</f>
        <v/>
      </c>
      <c r="H65" s="50" t="str">
        <f>IF(ISERR(FIND(H$4,NieStac!$R64))=FALSE,IF(ISERR(FIND(CONCATENATE(H$4,"+"),NieStac!$R64))=FALSE,IF(ISERR(FIND(CONCATENATE(H$4,"++"),NieStac!$R64))=FALSE,IF(ISERR(FIND(CONCATENATE(H$4,"+++"),NieStac!$R64))=FALSE,"+++","++"),"+"),"")," ")</f>
        <v/>
      </c>
      <c r="I65" s="50" t="str">
        <f>IF(ISERR(FIND(I$4,NieStac!$R64))=FALSE,IF(ISERR(FIND(CONCATENATE(I$4,"+"),NieStac!$R64))=FALSE,IF(ISERR(FIND(CONCATENATE(I$4,"++"),NieStac!$R64))=FALSE,IF(ISERR(FIND(CONCATENATE(I$4,"+++"),NieStac!$R64))=FALSE,"+++","++"),"+"),"")," ")</f>
        <v/>
      </c>
      <c r="J65" s="50" t="str">
        <f>IF(ISERR(FIND(J$4,NieStac!$R64))=FALSE,IF(ISERR(FIND(CONCATENATE(J$4,"+"),NieStac!$R64))=FALSE,IF(ISERR(FIND(CONCATENATE(J$4,"++"),NieStac!$R64))=FALSE,IF(ISERR(FIND(CONCATENATE(J$4,"+++"),NieStac!$R64))=FALSE,"+++","++"),"+"),"")," ")</f>
        <v/>
      </c>
      <c r="K65" s="50" t="str">
        <f>IF(ISERR(FIND(K$4,NieStac!$R64))=FALSE,IF(ISERR(FIND(CONCATENATE(K$4,"+"),NieStac!$R64))=FALSE,IF(ISERR(FIND(CONCATENATE(K$4,"++"),NieStac!$R64))=FALSE,IF(ISERR(FIND(CONCATENATE(K$4,"+++"),NieStac!$R64))=FALSE,"+++","++"),"+"),"")," ")</f>
        <v/>
      </c>
      <c r="L65" s="50" t="str">
        <f>IF(ISERR(FIND(L$4,NieStac!$R64))=FALSE,IF(ISERR(FIND(CONCATENATE(L$4,"+"),NieStac!$R64))=FALSE,IF(ISERR(FIND(CONCATENATE(L$4,"++"),NieStac!$R64))=FALSE,IF(ISERR(FIND(CONCATENATE(L$4,"+++"),NieStac!$R64))=FALSE,"+++","++"),"+"),"")," ")</f>
        <v/>
      </c>
      <c r="M65" s="50" t="str">
        <f>IF(ISERR(FIND(M$4,NieStac!$R64))=FALSE,IF(ISERR(FIND(CONCATENATE(M$4,"+"),NieStac!$R64))=FALSE,IF(ISERR(FIND(CONCATENATE(M$4,"++"),NieStac!$R64))=FALSE,IF(ISERR(FIND(CONCATENATE(M$4,"+++"),NieStac!$R64))=FALSE,"+++","++"),"+"),"")," ")</f>
        <v/>
      </c>
      <c r="N65" s="50" t="str">
        <f>IF(ISERR(FIND(N$4,NieStac!$R64))=FALSE,IF(ISERR(FIND(CONCATENATE(N$4,"+"),NieStac!$R64))=FALSE,IF(ISERR(FIND(CONCATENATE(N$4,"++"),NieStac!$R64))=FALSE,IF(ISERR(FIND(CONCATENATE(N$4,"+++"),NieStac!$R64))=FALSE,"+++","++"),"+"),"")," ")</f>
        <v/>
      </c>
      <c r="O65" s="50" t="str">
        <f>IF(ISERR(FIND(O$4,NieStac!$R64))=FALSE,IF(ISERR(FIND(CONCATENATE(O$4,"+"),NieStac!$R64))=FALSE,IF(ISERR(FIND(CONCATENATE(O$4,"++"),NieStac!$R64))=FALSE,IF(ISERR(FIND(CONCATENATE(O$4,"+++"),NieStac!$R64))=FALSE,"+++","++"),"+"),"")," ")</f>
        <v>+++</v>
      </c>
      <c r="P65" s="50" t="str">
        <f>IF(ISERR(FIND(P$4,NieStac!$R64))=FALSE,IF(ISERR(FIND(CONCATENATE(P$4,"+"),NieStac!$R64))=FALSE,IF(ISERR(FIND(CONCATENATE(P$4,"++"),NieStac!$R64))=FALSE,IF(ISERR(FIND(CONCATENATE(P$4,"+++"),NieStac!$R64))=FALSE,"+++","++"),"+"),"")," ")</f>
        <v/>
      </c>
      <c r="Q65" s="50" t="str">
        <f>IF(ISERR(FIND(Q$4,NieStac!$R64))=FALSE,IF(ISERR(FIND(CONCATENATE(Q$4,"+"),NieStac!$R64))=FALSE,IF(ISERR(FIND(CONCATENATE(Q$4,"++"),NieStac!$R64))=FALSE,IF(ISERR(FIND(CONCATENATE(Q$4,"+++"),NieStac!$R64))=FALSE,"+++","++"),"+"),"")," ")</f>
        <v/>
      </c>
      <c r="R65" s="50" t="str">
        <f>IF(ISERR(FIND(R$4,NieStac!$R64))=FALSE,IF(ISERR(FIND(CONCATENATE(R$4,"+"),NieStac!$R64))=FALSE,IF(ISERR(FIND(CONCATENATE(R$4,"++"),NieStac!$R64))=FALSE,IF(ISERR(FIND(CONCATENATE(R$4,"+++"),NieStac!$R64))=FALSE,"+++","++"),"+"),"")," ")</f>
        <v/>
      </c>
      <c r="S65" s="50" t="str">
        <f>IF(ISERR(FIND(S$4,NieStac!$R64))=FALSE,IF(ISERR(FIND(CONCATENATE(S$4,"+"),NieStac!$R64))=FALSE,IF(ISERR(FIND(CONCATENATE(S$4,"++"),NieStac!$R64))=FALSE,IF(ISERR(FIND(CONCATENATE(S$4,"+++"),NieStac!$R64))=FALSE,"+++","++"),"+"),"")," ")</f>
        <v/>
      </c>
      <c r="T65" s="50" t="str">
        <f>IF(ISERR(FIND(T$4,NieStac!$R64))=FALSE,IF(ISERR(FIND(CONCATENATE(T$4,"+"),NieStac!$R64))=FALSE,IF(ISERR(FIND(CONCATENATE(T$4,"++"),NieStac!$R64))=FALSE,IF(ISERR(FIND(CONCATENATE(T$4,"+++"),NieStac!$R64))=FALSE,"+++","++"),"+"),"")," ")</f>
        <v/>
      </c>
      <c r="U65" s="50" t="str">
        <f>IF(ISERR(FIND(U$4,NieStac!$R64))=FALSE,IF(ISERR(FIND(CONCATENATE(U$4,"+"),NieStac!$R64))=FALSE,IF(ISERR(FIND(CONCATENATE(U$4,"++"),NieStac!$R64))=FALSE,IF(ISERR(FIND(CONCATENATE(U$4,"+++"),NieStac!$R64))=FALSE,"+++","++"),"+"),"")," ")</f>
        <v/>
      </c>
      <c r="V65" s="50" t="str">
        <f>IF(ISERR(FIND(V$4,NieStac!$R64))=FALSE,IF(ISERR(FIND(CONCATENATE(V$4,"+"),NieStac!$R64))=FALSE,IF(ISERR(FIND(CONCATENATE(V$4,"++"),NieStac!$R64))=FALSE,IF(ISERR(FIND(CONCATENATE(V$4,"+++"),NieStac!$R64))=FALSE,"+++","++"),"+"),"")," ")</f>
        <v>+</v>
      </c>
      <c r="W65" s="50" t="str">
        <f>IF(ISERR(FIND(W$4,NieStac!$R64))=FALSE,IF(ISERR(FIND(CONCATENATE(W$4,"+"),NieStac!$R64))=FALSE,IF(ISERR(FIND(CONCATENATE(W$4,"++"),NieStac!$R64))=FALSE,IF(ISERR(FIND(CONCATENATE(W$4,"+++"),NieStac!$R64))=FALSE,"+++","++"),"+"),"")," ")</f>
        <v/>
      </c>
      <c r="X65" s="50" t="str">
        <f>IF(ISERR(FIND(X$4,NieStac!$R64))=FALSE,IF(ISERR(FIND(CONCATENATE(X$4,"+"),NieStac!$R64))=FALSE,IF(ISERR(FIND(CONCATENATE(X$4,"++"),NieStac!$R64))=FALSE,IF(ISERR(FIND(CONCATENATE(X$4,"+++"),NieStac!$R64))=FALSE,"+++","++"),"+"),"")," ")</f>
        <v/>
      </c>
      <c r="Y65" s="50" t="str">
        <f>IF(ISERR(FIND(Y$4,NieStac!$R64))=FALSE,IF(ISERR(FIND(CONCATENATE(Y$4,"+"),NieStac!$R64))=FALSE,IF(ISERR(FIND(CONCATENATE(Y$4,"++"),NieStac!$R64))=FALSE,IF(ISERR(FIND(CONCATENATE(Y$4,"+++"),NieStac!$R64))=FALSE,"+++","++"),"+"),"")," ")</f>
        <v/>
      </c>
      <c r="Z65" s="50" t="str">
        <f>IF(ISERR(FIND(Z$4,NieStac!$R64))=FALSE,IF(ISERR(FIND(CONCATENATE(Z$4,"+"),NieStac!$R64))=FALSE,IF(ISERR(FIND(CONCATENATE(Z$4,"++"),NieStac!$R64))=FALSE,IF(ISERR(FIND(CONCATENATE(Z$4,"+++"),NieStac!$R64))=FALSE,"+++","++"),"+"),"")," ")</f>
        <v/>
      </c>
      <c r="AA65" s="50" t="str">
        <f>IF(ISERR(FIND(AA$4,NieStac!$R64))=FALSE,IF(ISERR(FIND(CONCATENATE(AA$4,"+"),NieStac!$R64))=FALSE,IF(ISERR(FIND(CONCATENATE(AA$4,"++"),NieStac!$R64))=FALSE,IF(ISERR(FIND(CONCATENATE(AA$4,"+++"),NieStac!$R64))=FALSE,"+++","++"),"+"),"")," ")</f>
        <v/>
      </c>
      <c r="AB65" s="50" t="str">
        <f>IF(ISERR(FIND(AB$4,NieStac!$R64))=FALSE,IF(ISERR(FIND(CONCATENATE(AB$4,"+"),NieStac!$R64))=FALSE,IF(ISERR(FIND(CONCATENATE(AB$4,"++"),NieStac!$R64))=FALSE,IF(ISERR(FIND(CONCATENATE(AB$4,"+++"),NieStac!$R64))=FALSE,"+++","++"),"+"),"")," ")</f>
        <v/>
      </c>
      <c r="AC65" s="50" t="str">
        <f>IF(ISERR(FIND(AC$4,NieStac!$R64))=FALSE,IF(ISERR(FIND(CONCATENATE(AC$4,"+"),NieStac!$R64))=FALSE,IF(ISERR(FIND(CONCATENATE(AC$4,"++"),NieStac!$R64))=FALSE,IF(ISERR(FIND(CONCATENATE(AC$4,"+++"),NieStac!$R64))=FALSE,"+++","++"),"+"),"")," ")</f>
        <v/>
      </c>
      <c r="AD65" s="127" t="str">
        <f>NieStac!C64</f>
        <v>Teoria sterowania</v>
      </c>
      <c r="AE65" s="50" t="str">
        <f>IF(ISERR(FIND(AE$4,NieStac!$S64))=FALSE,IF(ISERR(FIND(CONCATENATE(AE$4,"+"),NieStac!$S64))=FALSE,IF(ISERR(FIND(CONCATENATE(AE$4,"++"),NieStac!$S64))=FALSE,IF(ISERR(FIND(CONCATENATE(AE$4,"+++"),NieStac!$S64))=FALSE,"+++","++"),"+")," ")," ")</f>
        <v>+</v>
      </c>
      <c r="AF65" s="50" t="str">
        <f>IF(ISERR(FIND(AF$4,NieStac!$S64))=FALSE,IF(ISERR(FIND(CONCATENATE(AF$4,"+"),NieStac!$S64))=FALSE,IF(ISERR(FIND(CONCATENATE(AF$4,"++"),NieStac!$S64))=FALSE,IF(ISERR(FIND(CONCATENATE(AF$4,"+++"),NieStac!$S64))=FALSE,"+++","++"),"+")," ")," ")</f>
        <v/>
      </c>
      <c r="AG65" s="50" t="str">
        <f>IF(ISERR(FIND(AG$4,NieStac!$S64))=FALSE,IF(ISERR(FIND(CONCATENATE(AG$4,"+"),NieStac!$S64))=FALSE,IF(ISERR(FIND(CONCATENATE(AG$4,"++"),NieStac!$S64))=FALSE,IF(ISERR(FIND(CONCATENATE(AG$4,"+++"),NieStac!$S64))=FALSE,"+++","++"),"+")," ")," ")</f>
        <v/>
      </c>
      <c r="AH65" s="50" t="str">
        <f>IF(ISERR(FIND(AH$4,NieStac!$S64))=FALSE,IF(ISERR(FIND(CONCATENATE(AH$4,"+"),NieStac!$S64))=FALSE,IF(ISERR(FIND(CONCATENATE(AH$4,"++"),NieStac!$S64))=FALSE,IF(ISERR(FIND(CONCATENATE(AH$4,"+++"),NieStac!$S64))=FALSE,"+++","++"),"+")," ")," ")</f>
        <v/>
      </c>
      <c r="AI65" s="50" t="str">
        <f>IF(ISERR(FIND(AI$4,NieStac!$S64))=FALSE,IF(ISERR(FIND(CONCATENATE(AI$4,"+"),NieStac!$S64))=FALSE,IF(ISERR(FIND(CONCATENATE(AI$4,"++"),NieStac!$S64))=FALSE,IF(ISERR(FIND(CONCATENATE(AI$4,"+++"),NieStac!$S64))=FALSE,"+++","++"),"+")," ")," ")</f>
        <v/>
      </c>
      <c r="AJ65" s="50" t="str">
        <f>IF(ISERR(FIND(AJ$4,NieStac!$S64))=FALSE,IF(ISERR(FIND(CONCATENATE(AJ$4,"+"),NieStac!$S64))=FALSE,IF(ISERR(FIND(CONCATENATE(AJ$4,"++"),NieStac!$S64))=FALSE,IF(ISERR(FIND(CONCATENATE(AJ$4,"+++"),NieStac!$S64))=FALSE,"+++","++"),"+")," ")," ")</f>
        <v/>
      </c>
      <c r="AK65" s="50" t="str">
        <f>IF(ISERR(FIND(AK$4,NieStac!$S64))=FALSE,IF(ISERR(FIND(CONCATENATE(AK$4,"+"),NieStac!$S64))=FALSE,IF(ISERR(FIND(CONCATENATE(AK$4,"++"),NieStac!$S64))=FALSE,IF(ISERR(FIND(CONCATENATE(AK$4,"+++"),NieStac!$S64))=FALSE,"+++","++"),"+")," ")," ")</f>
        <v/>
      </c>
      <c r="AL65" s="50" t="str">
        <f>IF(ISERR(FIND(AL$4,NieStac!$S64))=FALSE,IF(ISERR(FIND(CONCATENATE(AL$4,"+"),NieStac!$S64))=FALSE,IF(ISERR(FIND(CONCATENATE(AL$4,"++"),NieStac!$S64))=FALSE,IF(ISERR(FIND(CONCATENATE(AL$4,"+++"),NieStac!$S64))=FALSE,"+++","++"),"+")," ")," ")</f>
        <v/>
      </c>
      <c r="AM65" s="50" t="str">
        <f>IF(ISERR(FIND(AM$4,NieStac!$S64))=FALSE,IF(ISERR(FIND(CONCATENATE(AM$4,"+"),NieStac!$S64))=FALSE,IF(ISERR(FIND(CONCATENATE(AM$4,"++"),NieStac!$S64))=FALSE,IF(ISERR(FIND(CONCATENATE(AM$4,"+++"),NieStac!$S64))=FALSE,"+++","++"),"+")," ")," ")</f>
        <v/>
      </c>
      <c r="AN65" s="50" t="str">
        <f>IF(ISERR(FIND(AN$4,NieStac!$S64))=FALSE,IF(ISERR(FIND(CONCATENATE(AN$4,"+"),NieStac!$S64))=FALSE,IF(ISERR(FIND(CONCATENATE(AN$4,"++"),NieStac!$S64))=FALSE,IF(ISERR(FIND(CONCATENATE(AN$4,"+++"),NieStac!$S64))=FALSE,"+++","++"),"+")," ")," ")</f>
        <v/>
      </c>
      <c r="AO65" s="50" t="str">
        <f>IF(ISERR(FIND(AO$4,NieStac!$S64))=FALSE,IF(ISERR(FIND(CONCATENATE(AO$4,"+"),NieStac!$S64))=FALSE,IF(ISERR(FIND(CONCATENATE(AO$4,"++"),NieStac!$S64))=FALSE,IF(ISERR(FIND(CONCATENATE(AO$4,"+++"),NieStac!$S64))=FALSE,"+++","++"),"+")," ")," ")</f>
        <v/>
      </c>
      <c r="AP65" s="50" t="str">
        <f>IF(ISERR(FIND(AP$4,NieStac!$S64))=FALSE,IF(ISERR(FIND(CONCATENATE(AP$4,"+"),NieStac!$S64))=FALSE,IF(ISERR(FIND(CONCATENATE(AP$4,"++"),NieStac!$S64))=FALSE,IF(ISERR(FIND(CONCATENATE(AP$4,"+++"),NieStac!$S64))=FALSE,"+++","++"),"+")," ")," ")</f>
        <v>++</v>
      </c>
      <c r="AQ65" s="50" t="str">
        <f>IF(ISERR(FIND(AQ$4,NieStac!$S64))=FALSE,IF(ISERR(FIND(CONCATENATE(AQ$4,"+"),NieStac!$S64))=FALSE,IF(ISERR(FIND(CONCATENATE(AQ$4,"++"),NieStac!$S64))=FALSE,IF(ISERR(FIND(CONCATENATE(AQ$4,"+++"),NieStac!$S64))=FALSE,"+++","++"),"+")," ")," ")</f>
        <v/>
      </c>
      <c r="AR65" s="50" t="str">
        <f>IF(ISERR(FIND(AR$4,NieStac!$S64))=FALSE,IF(ISERR(FIND(CONCATENATE(AR$4,"+"),NieStac!$S64))=FALSE,IF(ISERR(FIND(CONCATENATE(AR$4,"++"),NieStac!$S64))=FALSE,IF(ISERR(FIND(CONCATENATE(AR$4,"+++"),NieStac!$S64))=FALSE,"+++","++"),"+")," ")," ")</f>
        <v/>
      </c>
      <c r="AS65" s="50" t="str">
        <f>IF(ISERR(FIND(AS$4,NieStac!$S64))=FALSE,IF(ISERR(FIND(CONCATENATE(AS$4,"+"),NieStac!$S64))=FALSE,IF(ISERR(FIND(CONCATENATE(AS$4,"++"),NieStac!$S64))=FALSE,IF(ISERR(FIND(CONCATENATE(AS$4,"+++"),NieStac!$S64))=FALSE,"+++","++"),"+")," ")," ")</f>
        <v/>
      </c>
      <c r="AT65" s="50" t="str">
        <f>IF(ISERR(FIND(AT$4,NieStac!$S64))=FALSE,IF(ISERR(FIND(CONCATENATE(AT$4,"+"),NieStac!$S64))=FALSE,IF(ISERR(FIND(CONCATENATE(AT$4,"++"),NieStac!$S64))=FALSE,IF(ISERR(FIND(CONCATENATE(AT$4,"+++"),NieStac!$S64))=FALSE,"+++","++"),"+")," ")," ")</f>
        <v/>
      </c>
      <c r="AU65" s="50" t="str">
        <f>IF(ISERR(FIND(AU$4,NieStac!$S64))=FALSE,IF(ISERR(FIND(CONCATENATE(AU$4,"+"),NieStac!$S64))=FALSE,IF(ISERR(FIND(CONCATENATE(AU$4,"++"),NieStac!$S64))=FALSE,IF(ISERR(FIND(CONCATENATE(AU$4,"+++"),NieStac!$S64))=FALSE,"+++","++"),"+")," ")," ")</f>
        <v/>
      </c>
      <c r="AV65" s="50" t="str">
        <f>IF(ISERR(FIND(AV$4,NieStac!$S64))=FALSE,IF(ISERR(FIND(CONCATENATE(AV$4,"+"),NieStac!$S64))=FALSE,IF(ISERR(FIND(CONCATENATE(AV$4,"++"),NieStac!$S64))=FALSE,IF(ISERR(FIND(CONCATENATE(AV$4,"+++"),NieStac!$S64))=FALSE,"+++","++"),"+")," ")," ")</f>
        <v/>
      </c>
      <c r="AW65" s="50" t="str">
        <f>IF(ISERR(FIND(AW$4,NieStac!$S64))=FALSE,IF(ISERR(FIND(CONCATENATE(AW$4,"+"),NieStac!$S64))=FALSE,IF(ISERR(FIND(CONCATENATE(AW$4,"++"),NieStac!$S64))=FALSE,IF(ISERR(FIND(CONCATENATE(AW$4,"+++"),NieStac!$S64))=FALSE,"+++","++"),"+")," ")," ")</f>
        <v/>
      </c>
      <c r="AX65" s="50" t="str">
        <f>IF(ISERR(FIND(AX$4,NieStac!$S64))=FALSE,IF(ISERR(FIND(CONCATENATE(AX$4,"+"),NieStac!$S64))=FALSE,IF(ISERR(FIND(CONCATENATE(AX$4,"++"),NieStac!$S64))=FALSE,IF(ISERR(FIND(CONCATENATE(AX$4,"+++"),NieStac!$S64))=FALSE,"+++","++"),"+")," ")," ")</f>
        <v/>
      </c>
      <c r="AY65" s="50" t="str">
        <f>IF(ISERR(FIND(AY$4,NieStac!$S64))=FALSE,IF(ISERR(FIND(CONCATENATE(AY$4,"+"),NieStac!$S64))=FALSE,IF(ISERR(FIND(CONCATENATE(AY$4,"++"),NieStac!$S64))=FALSE,IF(ISERR(FIND(CONCATENATE(AY$4,"+++"),NieStac!$S64))=FALSE,"+++","++"),"+")," ")," ")</f>
        <v/>
      </c>
      <c r="AZ65" s="50" t="str">
        <f>IF(ISERR(FIND(AZ$4,NieStac!$S64))=FALSE,IF(ISERR(FIND(CONCATENATE(AZ$4,"+"),NieStac!$S64))=FALSE,IF(ISERR(FIND(CONCATENATE(AZ$4,"++"),NieStac!$S64))=FALSE,IF(ISERR(FIND(CONCATENATE(AZ$4,"+++"),NieStac!$S64))=FALSE,"+++","++"),"+")," ")," ")</f>
        <v/>
      </c>
      <c r="BA65" s="50" t="str">
        <f>IF(ISERR(FIND(BA$4,NieStac!$S64))=FALSE,IF(ISERR(FIND(CONCATENATE(BA$4,"+"),NieStac!$S64))=FALSE,IF(ISERR(FIND(CONCATENATE(BA$4,"++"),NieStac!$S64))=FALSE,IF(ISERR(FIND(CONCATENATE(BA$4,"+++"),NieStac!$S64))=FALSE,"+++","++"),"+")," ")," ")</f>
        <v/>
      </c>
      <c r="BB65" s="50" t="str">
        <f>IF(ISERR(FIND(BB$4,NieStac!$S64))=FALSE,IF(ISERR(FIND(CONCATENATE(BB$4,"+"),NieStac!$S64))=FALSE,IF(ISERR(FIND(CONCATENATE(BB$4,"++"),NieStac!$S64))=FALSE,IF(ISERR(FIND(CONCATENATE(BB$4,"+++"),NieStac!$S64))=FALSE,"+++","++"),"+")," ")," ")</f>
        <v/>
      </c>
      <c r="BC65" s="50" t="str">
        <f>IF(ISERR(FIND(BC$4,NieStac!$S64))=FALSE,IF(ISERR(FIND(CONCATENATE(BC$4,"+"),NieStac!$S64))=FALSE,IF(ISERR(FIND(CONCATENATE(BC$4,"++"),NieStac!$S64))=FALSE,IF(ISERR(FIND(CONCATENATE(BC$4,"+++"),NieStac!$S64))=FALSE,"+++","++"),"+")," ")," ")</f>
        <v/>
      </c>
      <c r="BD65" s="50" t="str">
        <f>IF(ISERR(FIND(BD$4,NieStac!$S64))=FALSE,IF(ISERR(FIND(CONCATENATE(BD$4,"+"),NieStac!$S64))=FALSE,IF(ISERR(FIND(CONCATENATE(BD$4,"++"),NieStac!$S64))=FALSE,IF(ISERR(FIND(CONCATENATE(BD$4,"+++"),NieStac!$S64))=FALSE,"+++","++"),"+")," ")," ")</f>
        <v/>
      </c>
      <c r="BE65" s="50" t="str">
        <f>IF(ISERR(FIND(BE$4,NieStac!$S64))=FALSE,IF(ISERR(FIND(CONCATENATE(BE$4,"+"),NieStac!$S64))=FALSE,IF(ISERR(FIND(CONCATENATE(BE$4,"++"),NieStac!$S64))=FALSE,IF(ISERR(FIND(CONCATENATE(BE$4,"+++"),NieStac!$S64))=FALSE,"+++","++"),"+")," ")," ")</f>
        <v/>
      </c>
      <c r="BF65" s="50" t="str">
        <f>IF(ISERR(FIND(BF$4,NieStac!$S64))=FALSE,IF(ISERR(FIND(CONCATENATE(BF$4,"+"),NieStac!$S64))=FALSE,IF(ISERR(FIND(CONCATENATE(BF$4,"++"),NieStac!$S64))=FALSE,IF(ISERR(FIND(CONCATENATE(BF$4,"+++"),NieStac!$S64))=FALSE,"+++","++"),"+")," ")," ")</f>
        <v/>
      </c>
      <c r="BG65" s="50" t="str">
        <f>IF(ISERR(FIND(BG$4,NieStac!$S64))=FALSE,IF(ISERR(FIND(CONCATENATE(BG$4,"+"),NieStac!$S64))=FALSE,IF(ISERR(FIND(CONCATENATE(BG$4,"++"),NieStac!$S64))=FALSE,IF(ISERR(FIND(CONCATENATE(BG$4,"+++"),NieStac!$S64))=FALSE,"+++","++"),"+")," ")," ")</f>
        <v>+++</v>
      </c>
      <c r="BH65" s="50" t="str">
        <f>IF(ISERR(FIND(BH$4,NieStac!$S64))=FALSE,IF(ISERR(FIND(CONCATENATE(BH$4,"+"),NieStac!$S64))=FALSE,IF(ISERR(FIND(CONCATENATE(BH$4,"++"),NieStac!$S64))=FALSE,IF(ISERR(FIND(CONCATENATE(BH$4,"+++"),NieStac!$S64))=FALSE,"+++","++"),"+")," ")," ")</f>
        <v/>
      </c>
      <c r="BI65" s="50" t="str">
        <f>IF(ISERR(FIND(BI$4,NieStac!$S64))=FALSE,IF(ISERR(FIND(CONCATENATE(BI$4,"+"),NieStac!$S64))=FALSE,IF(ISERR(FIND(CONCATENATE(BI$4,"++"),NieStac!$S64))=FALSE,IF(ISERR(FIND(CONCATENATE(BI$4,"+++"),NieStac!$S64))=FALSE,"+++","++"),"+")," ")," ")</f>
        <v/>
      </c>
      <c r="BJ65" s="127" t="str">
        <f>NieStac!C64</f>
        <v>Teoria sterowania</v>
      </c>
      <c r="BK65" s="50" t="str">
        <f>IF(ISERR(FIND(BK$4,NieStac!$T64))=FALSE,IF(ISERR(FIND(CONCATENATE(BK$4,"+"),NieStac!$T64))=FALSE,IF(ISERR(FIND(CONCATENATE(BK$4,"++"),NieStac!$T64))=FALSE,IF(ISERR(FIND(CONCATENATE(BK$4,"+++"),NieStac!$T64))=FALSE,"+++","++"),"+")," ")," ")</f>
        <v/>
      </c>
      <c r="BL65" s="50" t="str">
        <f>IF(ISERR(FIND(BL$4,NieStac!$T64))=FALSE,IF(ISERR(FIND(CONCATENATE(BL$4,"+"),NieStac!$T64))=FALSE,IF(ISERR(FIND(CONCATENATE(BL$4,"++"),NieStac!$T64))=FALSE,IF(ISERR(FIND(CONCATENATE(BL$4,"+++"),NieStac!$T64))=FALSE,"+++","++"),"+")," ")," ")</f>
        <v/>
      </c>
      <c r="BM65" s="50" t="str">
        <f>IF(ISERR(FIND(BM$4,NieStac!$T64))=FALSE,IF(ISERR(FIND(CONCATENATE(BM$4,"+"),NieStac!$T64))=FALSE,IF(ISERR(FIND(CONCATENATE(BM$4,"++"),NieStac!$T64))=FALSE,IF(ISERR(FIND(CONCATENATE(BM$4,"+++"),NieStac!$T64))=FALSE,"+++","++"),"+")," ")," ")</f>
        <v/>
      </c>
      <c r="BN65" s="50" t="str">
        <f>IF(ISERR(FIND(BN$4,NieStac!$T64))=FALSE,IF(ISERR(FIND(CONCATENATE(BN$4,"+"),NieStac!$T64))=FALSE,IF(ISERR(FIND(CONCATENATE(BN$4,"++"),NieStac!$T64))=FALSE,IF(ISERR(FIND(CONCATENATE(BN$4,"+++"),NieStac!$T64))=FALSE,"+++","++"),"+")," ")," ")</f>
        <v/>
      </c>
      <c r="BO65" s="50" t="str">
        <f>IF(ISERR(FIND(BO$4,NieStac!$T64))=FALSE,IF(ISERR(FIND(CONCATENATE(BO$4,"+"),NieStac!$T64))=FALSE,IF(ISERR(FIND(CONCATENATE(BO$4,"++"),NieStac!$T64))=FALSE,IF(ISERR(FIND(CONCATENATE(BO$4,"+++"),NieStac!$T64))=FALSE,"+++","++"),"+")," ")," ")</f>
        <v>+</v>
      </c>
      <c r="BP65" s="50" t="str">
        <f>IF(ISERR(FIND(BP$4,NieStac!$T64))=FALSE,IF(ISERR(FIND(CONCATENATE(BP$4,"+"),NieStac!$T64))=FALSE,IF(ISERR(FIND(CONCATENATE(BP$4,"++"),NieStac!$T64))=FALSE,IF(ISERR(FIND(CONCATENATE(BP$4,"+++"),NieStac!$T64))=FALSE,"+++","++"),"+")," ")," ")</f>
        <v/>
      </c>
      <c r="BQ65" s="50" t="str">
        <f>IF(ISERR(FIND(BQ$4,NieStac!$T64))=FALSE,IF(ISERR(FIND(CONCATENATE(BQ$4,"+"),NieStac!$T64))=FALSE,IF(ISERR(FIND(CONCATENATE(BQ$4,"++"),NieStac!$T64))=FALSE,IF(ISERR(FIND(CONCATENATE(BQ$4,"+++"),NieStac!$T64))=FALSE,"+++","++"),"+")," ")," ")</f>
        <v/>
      </c>
    </row>
    <row r="66" spans="1:69" ht="38.25">
      <c r="A66" s="104" t="str">
        <f>NieStac!C65</f>
        <v>Przedmiot obieralny 4: Układy sterowania optymalnego / Projektowanie układów regulacji</v>
      </c>
      <c r="B66" s="50" t="str">
        <f>IF(ISERR(FIND(B$4,NieStac!$R65))=FALSE,IF(ISERR(FIND(CONCATENATE(B$4,"+"),NieStac!$R65))=FALSE,IF(ISERR(FIND(CONCATENATE(B$4,"++"),NieStac!$R65))=FALSE,IF(ISERR(FIND(CONCATENATE(B$4,"+++"),NieStac!$R65))=FALSE,"+++","++"),"+"),"")," ")</f>
        <v>+</v>
      </c>
      <c r="C66" s="50" t="str">
        <f>IF(ISERR(FIND(C$4,NieStac!$R65))=FALSE,IF(ISERR(FIND(CONCATENATE(C$4,"+"),NieStac!$R65))=FALSE,IF(ISERR(FIND(CONCATENATE(C$4,"++"),NieStac!$R65))=FALSE,IF(ISERR(FIND(CONCATENATE(C$4,"+++"),NieStac!$R65))=FALSE,"+++","++"),"+"),"")," ")</f>
        <v/>
      </c>
      <c r="D66" s="50" t="str">
        <f>IF(ISERR(FIND(D$4,NieStac!$R65))=FALSE,IF(ISERR(FIND(CONCATENATE(D$4,"+"),NieStac!$R65))=FALSE,IF(ISERR(FIND(CONCATENATE(D$4,"++"),NieStac!$R65))=FALSE,IF(ISERR(FIND(CONCATENATE(D$4,"+++"),NieStac!$R65))=FALSE,"+++","++"),"+"),"")," ")</f>
        <v/>
      </c>
      <c r="E66" s="50" t="str">
        <f>IF(ISERR(FIND(E$4,NieStac!$R65))=FALSE,IF(ISERR(FIND(CONCATENATE(E$4,"+"),NieStac!$R65))=FALSE,IF(ISERR(FIND(CONCATENATE(E$4,"++"),NieStac!$R65))=FALSE,IF(ISERR(FIND(CONCATENATE(E$4,"+++"),NieStac!$R65))=FALSE,"+++","++"),"+"),"")," ")</f>
        <v/>
      </c>
      <c r="F66" s="50" t="str">
        <f>IF(ISERR(FIND(F$4,NieStac!$R65))=FALSE,IF(ISERR(FIND(CONCATENATE(F$4,"+"),NieStac!$R65))=FALSE,IF(ISERR(FIND(CONCATENATE(F$4,"++"),NieStac!$R65))=FALSE,IF(ISERR(FIND(CONCATENATE(F$4,"+++"),NieStac!$R65))=FALSE,"+++","++"),"+"),"")," ")</f>
        <v/>
      </c>
      <c r="G66" s="50" t="str">
        <f>IF(ISERR(FIND(G$4,NieStac!$R65))=FALSE,IF(ISERR(FIND(CONCATENATE(G$4,"+"),NieStac!$R65))=FALSE,IF(ISERR(FIND(CONCATENATE(G$4,"++"),NieStac!$R65))=FALSE,IF(ISERR(FIND(CONCATENATE(G$4,"+++"),NieStac!$R65))=FALSE,"+++","++"),"+"),"")," ")</f>
        <v/>
      </c>
      <c r="H66" s="50" t="str">
        <f>IF(ISERR(FIND(H$4,NieStac!$R65))=FALSE,IF(ISERR(FIND(CONCATENATE(H$4,"+"),NieStac!$R65))=FALSE,IF(ISERR(FIND(CONCATENATE(H$4,"++"),NieStac!$R65))=FALSE,IF(ISERR(FIND(CONCATENATE(H$4,"+++"),NieStac!$R65))=FALSE,"+++","++"),"+"),"")," ")</f>
        <v/>
      </c>
      <c r="I66" s="50" t="str">
        <f>IF(ISERR(FIND(I$4,NieStac!$R65))=FALSE,IF(ISERR(FIND(CONCATENATE(I$4,"+"),NieStac!$R65))=FALSE,IF(ISERR(FIND(CONCATENATE(I$4,"++"),NieStac!$R65))=FALSE,IF(ISERR(FIND(CONCATENATE(I$4,"+++"),NieStac!$R65))=FALSE,"+++","++"),"+"),"")," ")</f>
        <v/>
      </c>
      <c r="J66" s="50" t="str">
        <f>IF(ISERR(FIND(J$4,NieStac!$R65))=FALSE,IF(ISERR(FIND(CONCATENATE(J$4,"+"),NieStac!$R65))=FALSE,IF(ISERR(FIND(CONCATENATE(J$4,"++"),NieStac!$R65))=FALSE,IF(ISERR(FIND(CONCATENATE(J$4,"+++"),NieStac!$R65))=FALSE,"+++","++"),"+"),"")," ")</f>
        <v/>
      </c>
      <c r="K66" s="50" t="str">
        <f>IF(ISERR(FIND(K$4,NieStac!$R65))=FALSE,IF(ISERR(FIND(CONCATENATE(K$4,"+"),NieStac!$R65))=FALSE,IF(ISERR(FIND(CONCATENATE(K$4,"++"),NieStac!$R65))=FALSE,IF(ISERR(FIND(CONCATENATE(K$4,"+++"),NieStac!$R65))=FALSE,"+++","++"),"+"),"")," ")</f>
        <v/>
      </c>
      <c r="L66" s="50" t="str">
        <f>IF(ISERR(FIND(L$4,NieStac!$R65))=FALSE,IF(ISERR(FIND(CONCATENATE(L$4,"+"),NieStac!$R65))=FALSE,IF(ISERR(FIND(CONCATENATE(L$4,"++"),NieStac!$R65))=FALSE,IF(ISERR(FIND(CONCATENATE(L$4,"+++"),NieStac!$R65))=FALSE,"+++","++"),"+"),"")," ")</f>
        <v/>
      </c>
      <c r="M66" s="50" t="str">
        <f>IF(ISERR(FIND(M$4,NieStac!$R65))=FALSE,IF(ISERR(FIND(CONCATENATE(M$4,"+"),NieStac!$R65))=FALSE,IF(ISERR(FIND(CONCATENATE(M$4,"++"),NieStac!$R65))=FALSE,IF(ISERR(FIND(CONCATENATE(M$4,"+++"),NieStac!$R65))=FALSE,"+++","++"),"+"),"")," ")</f>
        <v>+++</v>
      </c>
      <c r="N66" s="50" t="str">
        <f>IF(ISERR(FIND(N$4,NieStac!$R65))=FALSE,IF(ISERR(FIND(CONCATENATE(N$4,"+"),NieStac!$R65))=FALSE,IF(ISERR(FIND(CONCATENATE(N$4,"++"),NieStac!$R65))=FALSE,IF(ISERR(FIND(CONCATENATE(N$4,"+++"),NieStac!$R65))=FALSE,"+++","++"),"+"),"")," ")</f>
        <v/>
      </c>
      <c r="O66" s="50" t="str">
        <f>IF(ISERR(FIND(O$4,NieStac!$R65))=FALSE,IF(ISERR(FIND(CONCATENATE(O$4,"+"),NieStac!$R65))=FALSE,IF(ISERR(FIND(CONCATENATE(O$4,"++"),NieStac!$R65))=FALSE,IF(ISERR(FIND(CONCATENATE(O$4,"+++"),NieStac!$R65))=FALSE,"+++","++"),"+"),"")," ")</f>
        <v>+</v>
      </c>
      <c r="P66" s="50" t="str">
        <f>IF(ISERR(FIND(P$4,NieStac!$R65))=FALSE,IF(ISERR(FIND(CONCATENATE(P$4,"+"),NieStac!$R65))=FALSE,IF(ISERR(FIND(CONCATENATE(P$4,"++"),NieStac!$R65))=FALSE,IF(ISERR(FIND(CONCATENATE(P$4,"+++"),NieStac!$R65))=FALSE,"+++","++"),"+"),"")," ")</f>
        <v/>
      </c>
      <c r="Q66" s="50" t="str">
        <f>IF(ISERR(FIND(Q$4,NieStac!$R65))=FALSE,IF(ISERR(FIND(CONCATENATE(Q$4,"+"),NieStac!$R65))=FALSE,IF(ISERR(FIND(CONCATENATE(Q$4,"++"),NieStac!$R65))=FALSE,IF(ISERR(FIND(CONCATENATE(Q$4,"+++"),NieStac!$R65))=FALSE,"+++","++"),"+"),"")," ")</f>
        <v/>
      </c>
      <c r="R66" s="50" t="str">
        <f>IF(ISERR(FIND(R$4,NieStac!$R65))=FALSE,IF(ISERR(FIND(CONCATENATE(R$4,"+"),NieStac!$R65))=FALSE,IF(ISERR(FIND(CONCATENATE(R$4,"++"),NieStac!$R65))=FALSE,IF(ISERR(FIND(CONCATENATE(R$4,"+++"),NieStac!$R65))=FALSE,"+++","++"),"+"),"")," ")</f>
        <v>+</v>
      </c>
      <c r="S66" s="50" t="str">
        <f>IF(ISERR(FIND(S$4,NieStac!$R65))=FALSE,IF(ISERR(FIND(CONCATENATE(S$4,"+"),NieStac!$R65))=FALSE,IF(ISERR(FIND(CONCATENATE(S$4,"++"),NieStac!$R65))=FALSE,IF(ISERR(FIND(CONCATENATE(S$4,"+++"),NieStac!$R65))=FALSE,"+++","++"),"+"),"")," ")</f>
        <v/>
      </c>
      <c r="T66" s="50" t="str">
        <f>IF(ISERR(FIND(T$4,NieStac!$R65))=FALSE,IF(ISERR(FIND(CONCATENATE(T$4,"+"),NieStac!$R65))=FALSE,IF(ISERR(FIND(CONCATENATE(T$4,"++"),NieStac!$R65))=FALSE,IF(ISERR(FIND(CONCATENATE(T$4,"+++"),NieStac!$R65))=FALSE,"+++","++"),"+"),"")," ")</f>
        <v>+</v>
      </c>
      <c r="U66" s="50" t="str">
        <f>IF(ISERR(FIND(U$4,NieStac!$R65))=FALSE,IF(ISERR(FIND(CONCATENATE(U$4,"+"),NieStac!$R65))=FALSE,IF(ISERR(FIND(CONCATENATE(U$4,"++"),NieStac!$R65))=FALSE,IF(ISERR(FIND(CONCATENATE(U$4,"+++"),NieStac!$R65))=FALSE,"+++","++"),"+"),"")," ")</f>
        <v/>
      </c>
      <c r="V66" s="50" t="str">
        <f>IF(ISERR(FIND(V$4,NieStac!$R65))=FALSE,IF(ISERR(FIND(CONCATENATE(V$4,"+"),NieStac!$R65))=FALSE,IF(ISERR(FIND(CONCATENATE(V$4,"++"),NieStac!$R65))=FALSE,IF(ISERR(FIND(CONCATENATE(V$4,"+++"),NieStac!$R65))=FALSE,"+++","++"),"+"),"")," ")</f>
        <v/>
      </c>
      <c r="W66" s="50" t="str">
        <f>IF(ISERR(FIND(W$4,NieStac!$R65))=FALSE,IF(ISERR(FIND(CONCATENATE(W$4,"+"),NieStac!$R65))=FALSE,IF(ISERR(FIND(CONCATENATE(W$4,"++"),NieStac!$R65))=FALSE,IF(ISERR(FIND(CONCATENATE(W$4,"+++"),NieStac!$R65))=FALSE,"+++","++"),"+"),"")," ")</f>
        <v/>
      </c>
      <c r="X66" s="50" t="str">
        <f>IF(ISERR(FIND(X$4,NieStac!$R65))=FALSE,IF(ISERR(FIND(CONCATENATE(X$4,"+"),NieStac!$R65))=FALSE,IF(ISERR(FIND(CONCATENATE(X$4,"++"),NieStac!$R65))=FALSE,IF(ISERR(FIND(CONCATENATE(X$4,"+++"),NieStac!$R65))=FALSE,"+++","++"),"+"),"")," ")</f>
        <v/>
      </c>
      <c r="Y66" s="50" t="str">
        <f>IF(ISERR(FIND(Y$4,NieStac!$R65))=FALSE,IF(ISERR(FIND(CONCATENATE(Y$4,"+"),NieStac!$R65))=FALSE,IF(ISERR(FIND(CONCATENATE(Y$4,"++"),NieStac!$R65))=FALSE,IF(ISERR(FIND(CONCATENATE(Y$4,"+++"),NieStac!$R65))=FALSE,"+++","++"),"+"),"")," ")</f>
        <v/>
      </c>
      <c r="Z66" s="50" t="str">
        <f>IF(ISERR(FIND(Z$4,NieStac!$R65))=FALSE,IF(ISERR(FIND(CONCATENATE(Z$4,"+"),NieStac!$R65))=FALSE,IF(ISERR(FIND(CONCATENATE(Z$4,"++"),NieStac!$R65))=FALSE,IF(ISERR(FIND(CONCATENATE(Z$4,"+++"),NieStac!$R65))=FALSE,"+++","++"),"+"),"")," ")</f>
        <v/>
      </c>
      <c r="AA66" s="50" t="str">
        <f>IF(ISERR(FIND(AA$4,NieStac!$R65))=FALSE,IF(ISERR(FIND(CONCATENATE(AA$4,"+"),NieStac!$R65))=FALSE,IF(ISERR(FIND(CONCATENATE(AA$4,"++"),NieStac!$R65))=FALSE,IF(ISERR(FIND(CONCATENATE(AA$4,"+++"),NieStac!$R65))=FALSE,"+++","++"),"+"),"")," ")</f>
        <v/>
      </c>
      <c r="AB66" s="50" t="str">
        <f>IF(ISERR(FIND(AB$4,NieStac!$R65))=FALSE,IF(ISERR(FIND(CONCATENATE(AB$4,"+"),NieStac!$R65))=FALSE,IF(ISERR(FIND(CONCATENATE(AB$4,"++"),NieStac!$R65))=FALSE,IF(ISERR(FIND(CONCATENATE(AB$4,"+++"),NieStac!$R65))=FALSE,"+++","++"),"+"),"")," ")</f>
        <v/>
      </c>
      <c r="AC66" s="50" t="str">
        <f>IF(ISERR(FIND(AC$4,NieStac!$R65))=FALSE,IF(ISERR(FIND(CONCATENATE(AC$4,"+"),NieStac!$R65))=FALSE,IF(ISERR(FIND(CONCATENATE(AC$4,"++"),NieStac!$R65))=FALSE,IF(ISERR(FIND(CONCATENATE(AC$4,"+++"),NieStac!$R65))=FALSE,"+++","++"),"+"),"")," ")</f>
        <v/>
      </c>
      <c r="AD66" s="127" t="str">
        <f>NieStac!C65</f>
        <v>Przedmiot obieralny 4: Układy sterowania optymalnego / Projektowanie układów regulacji</v>
      </c>
      <c r="AE66" s="50" t="str">
        <f>IF(ISERR(FIND(AE$4,NieStac!$S65))=FALSE,IF(ISERR(FIND(CONCATENATE(AE$4,"+"),NieStac!$S65))=FALSE,IF(ISERR(FIND(CONCATENATE(AE$4,"++"),NieStac!$S65))=FALSE,IF(ISERR(FIND(CONCATENATE(AE$4,"+++"),NieStac!$S65))=FALSE,"+++","++"),"+")," ")," ")</f>
        <v/>
      </c>
      <c r="AF66" s="50" t="str">
        <f>IF(ISERR(FIND(AF$4,NieStac!$S65))=FALSE,IF(ISERR(FIND(CONCATENATE(AF$4,"+"),NieStac!$S65))=FALSE,IF(ISERR(FIND(CONCATENATE(AF$4,"++"),NieStac!$S65))=FALSE,IF(ISERR(FIND(CONCATENATE(AF$4,"+++"),NieStac!$S65))=FALSE,"+++","++"),"+")," ")," ")</f>
        <v/>
      </c>
      <c r="AG66" s="50" t="str">
        <f>IF(ISERR(FIND(AG$4,NieStac!$S65))=FALSE,IF(ISERR(FIND(CONCATENATE(AG$4,"+"),NieStac!$S65))=FALSE,IF(ISERR(FIND(CONCATENATE(AG$4,"++"),NieStac!$S65))=FALSE,IF(ISERR(FIND(CONCATENATE(AG$4,"+++"),NieStac!$S65))=FALSE,"+++","++"),"+")," ")," ")</f>
        <v/>
      </c>
      <c r="AH66" s="50" t="str">
        <f>IF(ISERR(FIND(AH$4,NieStac!$S65))=FALSE,IF(ISERR(FIND(CONCATENATE(AH$4,"+"),NieStac!$S65))=FALSE,IF(ISERR(FIND(CONCATENATE(AH$4,"++"),NieStac!$S65))=FALSE,IF(ISERR(FIND(CONCATENATE(AH$4,"+++"),NieStac!$S65))=FALSE,"+++","++"),"+")," ")," ")</f>
        <v/>
      </c>
      <c r="AI66" s="50" t="str">
        <f>IF(ISERR(FIND(AI$4,NieStac!$S65))=FALSE,IF(ISERR(FIND(CONCATENATE(AI$4,"+"),NieStac!$S65))=FALSE,IF(ISERR(FIND(CONCATENATE(AI$4,"++"),NieStac!$S65))=FALSE,IF(ISERR(FIND(CONCATENATE(AI$4,"+++"),NieStac!$S65))=FALSE,"+++","++"),"+")," ")," ")</f>
        <v/>
      </c>
      <c r="AJ66" s="50" t="str">
        <f>IF(ISERR(FIND(AJ$4,NieStac!$S65))=FALSE,IF(ISERR(FIND(CONCATENATE(AJ$4,"+"),NieStac!$S65))=FALSE,IF(ISERR(FIND(CONCATENATE(AJ$4,"++"),NieStac!$S65))=FALSE,IF(ISERR(FIND(CONCATENATE(AJ$4,"+++"),NieStac!$S65))=FALSE,"+++","++"),"+")," ")," ")</f>
        <v/>
      </c>
      <c r="AK66" s="50" t="str">
        <f>IF(ISERR(FIND(AK$4,NieStac!$S65))=FALSE,IF(ISERR(FIND(CONCATENATE(AK$4,"+"),NieStac!$S65))=FALSE,IF(ISERR(FIND(CONCATENATE(AK$4,"++"),NieStac!$S65))=FALSE,IF(ISERR(FIND(CONCATENATE(AK$4,"+++"),NieStac!$S65))=FALSE,"+++","++"),"+")," ")," ")</f>
        <v/>
      </c>
      <c r="AL66" s="50" t="str">
        <f>IF(ISERR(FIND(AL$4,NieStac!$S65))=FALSE,IF(ISERR(FIND(CONCATENATE(AL$4,"+"),NieStac!$S65))=FALSE,IF(ISERR(FIND(CONCATENATE(AL$4,"++"),NieStac!$S65))=FALSE,IF(ISERR(FIND(CONCATENATE(AL$4,"+++"),NieStac!$S65))=FALSE,"+++","++"),"+")," ")," ")</f>
        <v/>
      </c>
      <c r="AM66" s="50" t="str">
        <f>IF(ISERR(FIND(AM$4,NieStac!$S65))=FALSE,IF(ISERR(FIND(CONCATENATE(AM$4,"+"),NieStac!$S65))=FALSE,IF(ISERR(FIND(CONCATENATE(AM$4,"++"),NieStac!$S65))=FALSE,IF(ISERR(FIND(CONCATENATE(AM$4,"+++"),NieStac!$S65))=FALSE,"+++","++"),"+")," ")," ")</f>
        <v>+</v>
      </c>
      <c r="AN66" s="50" t="str">
        <f>IF(ISERR(FIND(AN$4,NieStac!$S65))=FALSE,IF(ISERR(FIND(CONCATENATE(AN$4,"+"),NieStac!$S65))=FALSE,IF(ISERR(FIND(CONCATENATE(AN$4,"++"),NieStac!$S65))=FALSE,IF(ISERR(FIND(CONCATENATE(AN$4,"+++"),NieStac!$S65))=FALSE,"+++","++"),"+")," ")," ")</f>
        <v/>
      </c>
      <c r="AO66" s="50" t="str">
        <f>IF(ISERR(FIND(AO$4,NieStac!$S65))=FALSE,IF(ISERR(FIND(CONCATENATE(AO$4,"+"),NieStac!$S65))=FALSE,IF(ISERR(FIND(CONCATENATE(AO$4,"++"),NieStac!$S65))=FALSE,IF(ISERR(FIND(CONCATENATE(AO$4,"+++"),NieStac!$S65))=FALSE,"+++","++"),"+")," ")," ")</f>
        <v/>
      </c>
      <c r="AP66" s="50" t="str">
        <f>IF(ISERR(FIND(AP$4,NieStac!$S65))=FALSE,IF(ISERR(FIND(CONCATENATE(AP$4,"+"),NieStac!$S65))=FALSE,IF(ISERR(FIND(CONCATENATE(AP$4,"++"),NieStac!$S65))=FALSE,IF(ISERR(FIND(CONCATENATE(AP$4,"+++"),NieStac!$S65))=FALSE,"+++","++"),"+")," ")," ")</f>
        <v/>
      </c>
      <c r="AQ66" s="50" t="str">
        <f>IF(ISERR(FIND(AQ$4,NieStac!$S65))=FALSE,IF(ISERR(FIND(CONCATENATE(AQ$4,"+"),NieStac!$S65))=FALSE,IF(ISERR(FIND(CONCATENATE(AQ$4,"++"),NieStac!$S65))=FALSE,IF(ISERR(FIND(CONCATENATE(AQ$4,"+++"),NieStac!$S65))=FALSE,"+++","++"),"+")," ")," ")</f>
        <v/>
      </c>
      <c r="AR66" s="50" t="str">
        <f>IF(ISERR(FIND(AR$4,NieStac!$S65))=FALSE,IF(ISERR(FIND(CONCATENATE(AR$4,"+"),NieStac!$S65))=FALSE,IF(ISERR(FIND(CONCATENATE(AR$4,"++"),NieStac!$S65))=FALSE,IF(ISERR(FIND(CONCATENATE(AR$4,"+++"),NieStac!$S65))=FALSE,"+++","++"),"+")," ")," ")</f>
        <v/>
      </c>
      <c r="AS66" s="50" t="str">
        <f>IF(ISERR(FIND(AS$4,NieStac!$S65))=FALSE,IF(ISERR(FIND(CONCATENATE(AS$4,"+"),NieStac!$S65))=FALSE,IF(ISERR(FIND(CONCATENATE(AS$4,"++"),NieStac!$S65))=FALSE,IF(ISERR(FIND(CONCATENATE(AS$4,"+++"),NieStac!$S65))=FALSE,"+++","++"),"+")," ")," ")</f>
        <v/>
      </c>
      <c r="AT66" s="50" t="str">
        <f>IF(ISERR(FIND(AT$4,NieStac!$S65))=FALSE,IF(ISERR(FIND(CONCATENATE(AT$4,"+"),NieStac!$S65))=FALSE,IF(ISERR(FIND(CONCATENATE(AT$4,"++"),NieStac!$S65))=FALSE,IF(ISERR(FIND(CONCATENATE(AT$4,"+++"),NieStac!$S65))=FALSE,"+++","++"),"+")," ")," ")</f>
        <v/>
      </c>
      <c r="AU66" s="50" t="str">
        <f>IF(ISERR(FIND(AU$4,NieStac!$S65))=FALSE,IF(ISERR(FIND(CONCATENATE(AU$4,"+"),NieStac!$S65))=FALSE,IF(ISERR(FIND(CONCATENATE(AU$4,"++"),NieStac!$S65))=FALSE,IF(ISERR(FIND(CONCATENATE(AU$4,"+++"),NieStac!$S65))=FALSE,"+++","++"),"+")," ")," ")</f>
        <v/>
      </c>
      <c r="AV66" s="50" t="str">
        <f>IF(ISERR(FIND(AV$4,NieStac!$S65))=FALSE,IF(ISERR(FIND(CONCATENATE(AV$4,"+"),NieStac!$S65))=FALSE,IF(ISERR(FIND(CONCATENATE(AV$4,"++"),NieStac!$S65))=FALSE,IF(ISERR(FIND(CONCATENATE(AV$4,"+++"),NieStac!$S65))=FALSE,"+++","++"),"+")," ")," ")</f>
        <v/>
      </c>
      <c r="AW66" s="50" t="str">
        <f>IF(ISERR(FIND(AW$4,NieStac!$S65))=FALSE,IF(ISERR(FIND(CONCATENATE(AW$4,"+"),NieStac!$S65))=FALSE,IF(ISERR(FIND(CONCATENATE(AW$4,"++"),NieStac!$S65))=FALSE,IF(ISERR(FIND(CONCATENATE(AW$4,"+++"),NieStac!$S65))=FALSE,"+++","++"),"+")," ")," ")</f>
        <v/>
      </c>
      <c r="AX66" s="50" t="str">
        <f>IF(ISERR(FIND(AX$4,NieStac!$S65))=FALSE,IF(ISERR(FIND(CONCATENATE(AX$4,"+"),NieStac!$S65))=FALSE,IF(ISERR(FIND(CONCATENATE(AX$4,"++"),NieStac!$S65))=FALSE,IF(ISERR(FIND(CONCATENATE(AX$4,"+++"),NieStac!$S65))=FALSE,"+++","++"),"+")," ")," ")</f>
        <v/>
      </c>
      <c r="AY66" s="50" t="str">
        <f>IF(ISERR(FIND(AY$4,NieStac!$S65))=FALSE,IF(ISERR(FIND(CONCATENATE(AY$4,"+"),NieStac!$S65))=FALSE,IF(ISERR(FIND(CONCATENATE(AY$4,"++"),NieStac!$S65))=FALSE,IF(ISERR(FIND(CONCATENATE(AY$4,"+++"),NieStac!$S65))=FALSE,"+++","++"),"+")," ")," ")</f>
        <v/>
      </c>
      <c r="AZ66" s="50" t="str">
        <f>IF(ISERR(FIND(AZ$4,NieStac!$S65))=FALSE,IF(ISERR(FIND(CONCATENATE(AZ$4,"+"),NieStac!$S65))=FALSE,IF(ISERR(FIND(CONCATENATE(AZ$4,"++"),NieStac!$S65))=FALSE,IF(ISERR(FIND(CONCATENATE(AZ$4,"+++"),NieStac!$S65))=FALSE,"+++","++"),"+")," ")," ")</f>
        <v>+</v>
      </c>
      <c r="BA66" s="50" t="str">
        <f>IF(ISERR(FIND(BA$4,NieStac!$S65))=FALSE,IF(ISERR(FIND(CONCATENATE(BA$4,"+"),NieStac!$S65))=FALSE,IF(ISERR(FIND(CONCATENATE(BA$4,"++"),NieStac!$S65))=FALSE,IF(ISERR(FIND(CONCATENATE(BA$4,"+++"),NieStac!$S65))=FALSE,"+++","++"),"+")," ")," ")</f>
        <v/>
      </c>
      <c r="BB66" s="50" t="str">
        <f>IF(ISERR(FIND(BB$4,NieStac!$S65))=FALSE,IF(ISERR(FIND(CONCATENATE(BB$4,"+"),NieStac!$S65))=FALSE,IF(ISERR(FIND(CONCATENATE(BB$4,"++"),NieStac!$S65))=FALSE,IF(ISERR(FIND(CONCATENATE(BB$4,"+++"),NieStac!$S65))=FALSE,"+++","++"),"+")," ")," ")</f>
        <v>+</v>
      </c>
      <c r="BC66" s="50" t="str">
        <f>IF(ISERR(FIND(BC$4,NieStac!$S65))=FALSE,IF(ISERR(FIND(CONCATENATE(BC$4,"+"),NieStac!$S65))=FALSE,IF(ISERR(FIND(CONCATENATE(BC$4,"++"),NieStac!$S65))=FALSE,IF(ISERR(FIND(CONCATENATE(BC$4,"+++"),NieStac!$S65))=FALSE,"+++","++"),"+")," ")," ")</f>
        <v/>
      </c>
      <c r="BD66" s="50" t="str">
        <f>IF(ISERR(FIND(BD$4,NieStac!$S65))=FALSE,IF(ISERR(FIND(CONCATENATE(BD$4,"+"),NieStac!$S65))=FALSE,IF(ISERR(FIND(CONCATENATE(BD$4,"++"),NieStac!$S65))=FALSE,IF(ISERR(FIND(CONCATENATE(BD$4,"+++"),NieStac!$S65))=FALSE,"+++","++"),"+")," ")," ")</f>
        <v/>
      </c>
      <c r="BE66" s="50" t="str">
        <f>IF(ISERR(FIND(BE$4,NieStac!$S65))=FALSE,IF(ISERR(FIND(CONCATENATE(BE$4,"+"),NieStac!$S65))=FALSE,IF(ISERR(FIND(CONCATENATE(BE$4,"++"),NieStac!$S65))=FALSE,IF(ISERR(FIND(CONCATENATE(BE$4,"+++"),NieStac!$S65))=FALSE,"+++","++"),"+")," ")," ")</f>
        <v/>
      </c>
      <c r="BF66" s="50" t="str">
        <f>IF(ISERR(FIND(BF$4,NieStac!$S65))=FALSE,IF(ISERR(FIND(CONCATENATE(BF$4,"+"),NieStac!$S65))=FALSE,IF(ISERR(FIND(CONCATENATE(BF$4,"++"),NieStac!$S65))=FALSE,IF(ISERR(FIND(CONCATENATE(BF$4,"+++"),NieStac!$S65))=FALSE,"+++","++"),"+")," ")," ")</f>
        <v/>
      </c>
      <c r="BG66" s="50" t="str">
        <f>IF(ISERR(FIND(BG$4,NieStac!$S65))=FALSE,IF(ISERR(FIND(CONCATENATE(BG$4,"+"),NieStac!$S65))=FALSE,IF(ISERR(FIND(CONCATENATE(BG$4,"++"),NieStac!$S65))=FALSE,IF(ISERR(FIND(CONCATENATE(BG$4,"+++"),NieStac!$S65))=FALSE,"+++","++"),"+")," ")," ")</f>
        <v>+</v>
      </c>
      <c r="BH66" s="50" t="str">
        <f>IF(ISERR(FIND(BH$4,NieStac!$S65))=FALSE,IF(ISERR(FIND(CONCATENATE(BH$4,"+"),NieStac!$S65))=FALSE,IF(ISERR(FIND(CONCATENATE(BH$4,"++"),NieStac!$S65))=FALSE,IF(ISERR(FIND(CONCATENATE(BH$4,"+++"),NieStac!$S65))=FALSE,"+++","++"),"+")," ")," ")</f>
        <v/>
      </c>
      <c r="BI66" s="50" t="str">
        <f>IF(ISERR(FIND(BI$4,NieStac!$S65))=FALSE,IF(ISERR(FIND(CONCATENATE(BI$4,"+"),NieStac!$S65))=FALSE,IF(ISERR(FIND(CONCATENATE(BI$4,"++"),NieStac!$S65))=FALSE,IF(ISERR(FIND(CONCATENATE(BI$4,"+++"),NieStac!$S65))=FALSE,"+++","++"),"+")," ")," ")</f>
        <v/>
      </c>
      <c r="BJ66" s="127" t="str">
        <f>NieStac!C65</f>
        <v>Przedmiot obieralny 4: Układy sterowania optymalnego / Projektowanie układów regulacji</v>
      </c>
      <c r="BK66" s="50" t="str">
        <f>IF(ISERR(FIND(BK$4,NieStac!$T65))=FALSE,IF(ISERR(FIND(CONCATENATE(BK$4,"+"),NieStac!$T65))=FALSE,IF(ISERR(FIND(CONCATENATE(BK$4,"++"),NieStac!$T65))=FALSE,IF(ISERR(FIND(CONCATENATE(BK$4,"+++"),NieStac!$T65))=FALSE,"+++","++"),"+")," ")," ")</f>
        <v/>
      </c>
      <c r="BL66" s="50" t="str">
        <f>IF(ISERR(FIND(BL$4,NieStac!$T65))=FALSE,IF(ISERR(FIND(CONCATENATE(BL$4,"+"),NieStac!$T65))=FALSE,IF(ISERR(FIND(CONCATENATE(BL$4,"++"),NieStac!$T65))=FALSE,IF(ISERR(FIND(CONCATENATE(BL$4,"+++"),NieStac!$T65))=FALSE,"+++","++"),"+")," ")," ")</f>
        <v>+</v>
      </c>
      <c r="BM66" s="50" t="str">
        <f>IF(ISERR(FIND(BM$4,NieStac!$T65))=FALSE,IF(ISERR(FIND(CONCATENATE(BM$4,"+"),NieStac!$T65))=FALSE,IF(ISERR(FIND(CONCATENATE(BM$4,"++"),NieStac!$T65))=FALSE,IF(ISERR(FIND(CONCATENATE(BM$4,"+++"),NieStac!$T65))=FALSE,"+++","++"),"+")," ")," ")</f>
        <v/>
      </c>
      <c r="BN66" s="50" t="str">
        <f>IF(ISERR(FIND(BN$4,NieStac!$T65))=FALSE,IF(ISERR(FIND(CONCATENATE(BN$4,"+"),NieStac!$T65))=FALSE,IF(ISERR(FIND(CONCATENATE(BN$4,"++"),NieStac!$T65))=FALSE,IF(ISERR(FIND(CONCATENATE(BN$4,"+++"),NieStac!$T65))=FALSE,"+++","++"),"+")," ")," ")</f>
        <v/>
      </c>
      <c r="BO66" s="50" t="str">
        <f>IF(ISERR(FIND(BO$4,NieStac!$T65))=FALSE,IF(ISERR(FIND(CONCATENATE(BO$4,"+"),NieStac!$T65))=FALSE,IF(ISERR(FIND(CONCATENATE(BO$4,"++"),NieStac!$T65))=FALSE,IF(ISERR(FIND(CONCATENATE(BO$4,"+++"),NieStac!$T65))=FALSE,"+++","++"),"+")," ")," ")</f>
        <v>+</v>
      </c>
      <c r="BP66" s="50" t="str">
        <f>IF(ISERR(FIND(BP$4,NieStac!$T65))=FALSE,IF(ISERR(FIND(CONCATENATE(BP$4,"+"),NieStac!$T65))=FALSE,IF(ISERR(FIND(CONCATENATE(BP$4,"++"),NieStac!$T65))=FALSE,IF(ISERR(FIND(CONCATENATE(BP$4,"+++"),NieStac!$T65))=FALSE,"+++","++"),"+")," ")," ")</f>
        <v/>
      </c>
      <c r="BQ66" s="50" t="str">
        <f>IF(ISERR(FIND(BQ$4,NieStac!$T65))=FALSE,IF(ISERR(FIND(CONCATENATE(BQ$4,"+"),NieStac!$T65))=FALSE,IF(ISERR(FIND(CONCATENATE(BQ$4,"++"),NieStac!$T65))=FALSE,IF(ISERR(FIND(CONCATENATE(BQ$4,"+++"),NieStac!$T65))=FALSE,"+++","++"),"+")," ")," ")</f>
        <v/>
      </c>
    </row>
    <row r="67" spans="1:69" ht="17.45" customHeight="1">
      <c r="A67" s="104" t="str">
        <f>NieStac!C66</f>
        <v xml:space="preserve">Systemy mikroprocesorowe </v>
      </c>
      <c r="B67" s="50" t="str">
        <f>IF(ISERR(FIND(B$4,NieStac!$R66))=FALSE,IF(ISERR(FIND(CONCATENATE(B$4,"+"),NieStac!$R66))=FALSE,IF(ISERR(FIND(CONCATENATE(B$4,"++"),NieStac!$R66))=FALSE,IF(ISERR(FIND(CONCATENATE(B$4,"+++"),NieStac!$R66))=FALSE,"+++","++"),"+"),"")," ")</f>
        <v/>
      </c>
      <c r="C67" s="50" t="str">
        <f>IF(ISERR(FIND(C$4,NieStac!$R66))=FALSE,IF(ISERR(FIND(CONCATENATE(C$4,"+"),NieStac!$R66))=FALSE,IF(ISERR(FIND(CONCATENATE(C$4,"++"),NieStac!$R66))=FALSE,IF(ISERR(FIND(CONCATENATE(C$4,"+++"),NieStac!$R66))=FALSE,"+++","++"),"+"),"")," ")</f>
        <v/>
      </c>
      <c r="D67" s="50" t="str">
        <f>IF(ISERR(FIND(D$4,NieStac!$R66))=FALSE,IF(ISERR(FIND(CONCATENATE(D$4,"+"),NieStac!$R66))=FALSE,IF(ISERR(FIND(CONCATENATE(D$4,"++"),NieStac!$R66))=FALSE,IF(ISERR(FIND(CONCATENATE(D$4,"+++"),NieStac!$R66))=FALSE,"+++","++"),"+"),"")," ")</f>
        <v/>
      </c>
      <c r="E67" s="50" t="str">
        <f>IF(ISERR(FIND(E$4,NieStac!$R66))=FALSE,IF(ISERR(FIND(CONCATENATE(E$4,"+"),NieStac!$R66))=FALSE,IF(ISERR(FIND(CONCATENATE(E$4,"++"),NieStac!$R66))=FALSE,IF(ISERR(FIND(CONCATENATE(E$4,"+++"),NieStac!$R66))=FALSE,"+++","++"),"+"),"")," ")</f>
        <v/>
      </c>
      <c r="F67" s="50" t="str">
        <f>IF(ISERR(FIND(F$4,NieStac!$R66))=FALSE,IF(ISERR(FIND(CONCATENATE(F$4,"+"),NieStac!$R66))=FALSE,IF(ISERR(FIND(CONCATENATE(F$4,"++"),NieStac!$R66))=FALSE,IF(ISERR(FIND(CONCATENATE(F$4,"+++"),NieStac!$R66))=FALSE,"+++","++"),"+"),"")," ")</f>
        <v/>
      </c>
      <c r="G67" s="50" t="str">
        <f>IF(ISERR(FIND(G$4,NieStac!$R66))=FALSE,IF(ISERR(FIND(CONCATENATE(G$4,"+"),NieStac!$R66))=FALSE,IF(ISERR(FIND(CONCATENATE(G$4,"++"),NieStac!$R66))=FALSE,IF(ISERR(FIND(CONCATENATE(G$4,"+++"),NieStac!$R66))=FALSE,"+++","++"),"+"),"")," ")</f>
        <v/>
      </c>
      <c r="H67" s="50" t="str">
        <f>IF(ISERR(FIND(H$4,NieStac!$R66))=FALSE,IF(ISERR(FIND(CONCATENATE(H$4,"+"),NieStac!$R66))=FALSE,IF(ISERR(FIND(CONCATENATE(H$4,"++"),NieStac!$R66))=FALSE,IF(ISERR(FIND(CONCATENATE(H$4,"+++"),NieStac!$R66))=FALSE,"+++","++"),"+"),"")," ")</f>
        <v/>
      </c>
      <c r="I67" s="50" t="str">
        <f>IF(ISERR(FIND(I$4,NieStac!$R66))=FALSE,IF(ISERR(FIND(CONCATENATE(I$4,"+"),NieStac!$R66))=FALSE,IF(ISERR(FIND(CONCATENATE(I$4,"++"),NieStac!$R66))=FALSE,IF(ISERR(FIND(CONCATENATE(I$4,"+++"),NieStac!$R66))=FALSE,"+++","++"),"+"),"")," ")</f>
        <v/>
      </c>
      <c r="J67" s="50" t="str">
        <f>IF(ISERR(FIND(J$4,NieStac!$R66))=FALSE,IF(ISERR(FIND(CONCATENATE(J$4,"+"),NieStac!$R66))=FALSE,IF(ISERR(FIND(CONCATENATE(J$4,"++"),NieStac!$R66))=FALSE,IF(ISERR(FIND(CONCATENATE(J$4,"+++"),NieStac!$R66))=FALSE,"+++","++"),"+"),"")," ")</f>
        <v>+</v>
      </c>
      <c r="K67" s="50" t="str">
        <f>IF(ISERR(FIND(K$4,NieStac!$R66))=FALSE,IF(ISERR(FIND(CONCATENATE(K$4,"+"),NieStac!$R66))=FALSE,IF(ISERR(FIND(CONCATENATE(K$4,"++"),NieStac!$R66))=FALSE,IF(ISERR(FIND(CONCATENATE(K$4,"+++"),NieStac!$R66))=FALSE,"+++","++"),"+"),"")," ")</f>
        <v/>
      </c>
      <c r="L67" s="50" t="str">
        <f>IF(ISERR(FIND(L$4,NieStac!$R66))=FALSE,IF(ISERR(FIND(CONCATENATE(L$4,"+"),NieStac!$R66))=FALSE,IF(ISERR(FIND(CONCATENATE(L$4,"++"),NieStac!$R66))=FALSE,IF(ISERR(FIND(CONCATENATE(L$4,"+++"),NieStac!$R66))=FALSE,"+++","++"),"+"),"")," ")</f>
        <v/>
      </c>
      <c r="M67" s="50" t="str">
        <f>IF(ISERR(FIND(M$4,NieStac!$R66))=FALSE,IF(ISERR(FIND(CONCATENATE(M$4,"+"),NieStac!$R66))=FALSE,IF(ISERR(FIND(CONCATENATE(M$4,"++"),NieStac!$R66))=FALSE,IF(ISERR(FIND(CONCATENATE(M$4,"+++"),NieStac!$R66))=FALSE,"+++","++"),"+"),"")," ")</f>
        <v/>
      </c>
      <c r="N67" s="50" t="str">
        <f>IF(ISERR(FIND(N$4,NieStac!$R66))=FALSE,IF(ISERR(FIND(CONCATENATE(N$4,"+"),NieStac!$R66))=FALSE,IF(ISERR(FIND(CONCATENATE(N$4,"++"),NieStac!$R66))=FALSE,IF(ISERR(FIND(CONCATENATE(N$4,"+++"),NieStac!$R66))=FALSE,"+++","++"),"+"),"")," ")</f>
        <v>+++</v>
      </c>
      <c r="O67" s="50" t="str">
        <f>IF(ISERR(FIND(O$4,NieStac!$R66))=FALSE,IF(ISERR(FIND(CONCATENATE(O$4,"+"),NieStac!$R66))=FALSE,IF(ISERR(FIND(CONCATENATE(O$4,"++"),NieStac!$R66))=FALSE,IF(ISERR(FIND(CONCATENATE(O$4,"+++"),NieStac!$R66))=FALSE,"+++","++"),"+"),"")," ")</f>
        <v/>
      </c>
      <c r="P67" s="50" t="str">
        <f>IF(ISERR(FIND(P$4,NieStac!$R66))=FALSE,IF(ISERR(FIND(CONCATENATE(P$4,"+"),NieStac!$R66))=FALSE,IF(ISERR(FIND(CONCATENATE(P$4,"++"),NieStac!$R66))=FALSE,IF(ISERR(FIND(CONCATENATE(P$4,"+++"),NieStac!$R66))=FALSE,"+++","++"),"+"),"")," ")</f>
        <v/>
      </c>
      <c r="Q67" s="50" t="str">
        <f>IF(ISERR(FIND(Q$4,NieStac!$R66))=FALSE,IF(ISERR(FIND(CONCATENATE(Q$4,"+"),NieStac!$R66))=FALSE,IF(ISERR(FIND(CONCATENATE(Q$4,"++"),NieStac!$R66))=FALSE,IF(ISERR(FIND(CONCATENATE(Q$4,"+++"),NieStac!$R66))=FALSE,"+++","++"),"+"),"")," ")</f>
        <v/>
      </c>
      <c r="R67" s="50" t="str">
        <f>IF(ISERR(FIND(R$4,NieStac!$R66))=FALSE,IF(ISERR(FIND(CONCATENATE(R$4,"+"),NieStac!$R66))=FALSE,IF(ISERR(FIND(CONCATENATE(R$4,"++"),NieStac!$R66))=FALSE,IF(ISERR(FIND(CONCATENATE(R$4,"+++"),NieStac!$R66))=FALSE,"+++","++"),"+"),"")," ")</f>
        <v/>
      </c>
      <c r="S67" s="50" t="str">
        <f>IF(ISERR(FIND(S$4,NieStac!$R66))=FALSE,IF(ISERR(FIND(CONCATENATE(S$4,"+"),NieStac!$R66))=FALSE,IF(ISERR(FIND(CONCATENATE(S$4,"++"),NieStac!$R66))=FALSE,IF(ISERR(FIND(CONCATENATE(S$4,"+++"),NieStac!$R66))=FALSE,"+++","++"),"+"),"")," ")</f>
        <v/>
      </c>
      <c r="T67" s="50" t="str">
        <f>IF(ISERR(FIND(T$4,NieStac!$R66))=FALSE,IF(ISERR(FIND(CONCATENATE(T$4,"+"),NieStac!$R66))=FALSE,IF(ISERR(FIND(CONCATENATE(T$4,"++"),NieStac!$R66))=FALSE,IF(ISERR(FIND(CONCATENATE(T$4,"+++"),NieStac!$R66))=FALSE,"+++","++"),"+"),"")," ")</f>
        <v/>
      </c>
      <c r="U67" s="50" t="str">
        <f>IF(ISERR(FIND(U$4,NieStac!$R66))=FALSE,IF(ISERR(FIND(CONCATENATE(U$4,"+"),NieStac!$R66))=FALSE,IF(ISERR(FIND(CONCATENATE(U$4,"++"),NieStac!$R66))=FALSE,IF(ISERR(FIND(CONCATENATE(U$4,"+++"),NieStac!$R66))=FALSE,"+++","++"),"+"),"")," ")</f>
        <v>+</v>
      </c>
      <c r="V67" s="50" t="str">
        <f>IF(ISERR(FIND(V$4,NieStac!$R66))=FALSE,IF(ISERR(FIND(CONCATENATE(V$4,"+"),NieStac!$R66))=FALSE,IF(ISERR(FIND(CONCATENATE(V$4,"++"),NieStac!$R66))=FALSE,IF(ISERR(FIND(CONCATENATE(V$4,"+++"),NieStac!$R66))=FALSE,"+++","++"),"+"),"")," ")</f>
        <v/>
      </c>
      <c r="W67" s="50" t="str">
        <f>IF(ISERR(FIND(W$4,NieStac!$R66))=FALSE,IF(ISERR(FIND(CONCATENATE(W$4,"+"),NieStac!$R66))=FALSE,IF(ISERR(FIND(CONCATENATE(W$4,"++"),NieStac!$R66))=FALSE,IF(ISERR(FIND(CONCATENATE(W$4,"+++"),NieStac!$R66))=FALSE,"+++","++"),"+"),"")," ")</f>
        <v/>
      </c>
      <c r="X67" s="50" t="str">
        <f>IF(ISERR(FIND(X$4,NieStac!$R66))=FALSE,IF(ISERR(FIND(CONCATENATE(X$4,"+"),NieStac!$R66))=FALSE,IF(ISERR(FIND(CONCATENATE(X$4,"++"),NieStac!$R66))=FALSE,IF(ISERR(FIND(CONCATENATE(X$4,"+++"),NieStac!$R66))=FALSE,"+++","++"),"+"),"")," ")</f>
        <v/>
      </c>
      <c r="Y67" s="50" t="str">
        <f>IF(ISERR(FIND(Y$4,NieStac!$R66))=FALSE,IF(ISERR(FIND(CONCATENATE(Y$4,"+"),NieStac!$R66))=FALSE,IF(ISERR(FIND(CONCATENATE(Y$4,"++"),NieStac!$R66))=FALSE,IF(ISERR(FIND(CONCATENATE(Y$4,"+++"),NieStac!$R66))=FALSE,"+++","++"),"+"),"")," ")</f>
        <v/>
      </c>
      <c r="Z67" s="50" t="str">
        <f>IF(ISERR(FIND(Z$4,NieStac!$R66))=FALSE,IF(ISERR(FIND(CONCATENATE(Z$4,"+"),NieStac!$R66))=FALSE,IF(ISERR(FIND(CONCATENATE(Z$4,"++"),NieStac!$R66))=FALSE,IF(ISERR(FIND(CONCATENATE(Z$4,"+++"),NieStac!$R66))=FALSE,"+++","++"),"+"),"")," ")</f>
        <v/>
      </c>
      <c r="AA67" s="50" t="str">
        <f>IF(ISERR(FIND(AA$4,NieStac!$R66))=FALSE,IF(ISERR(FIND(CONCATENATE(AA$4,"+"),NieStac!$R66))=FALSE,IF(ISERR(FIND(CONCATENATE(AA$4,"++"),NieStac!$R66))=FALSE,IF(ISERR(FIND(CONCATENATE(AA$4,"+++"),NieStac!$R66))=FALSE,"+++","++"),"+"),"")," ")</f>
        <v/>
      </c>
      <c r="AB67" s="50" t="str">
        <f>IF(ISERR(FIND(AB$4,NieStac!$R66))=FALSE,IF(ISERR(FIND(CONCATENATE(AB$4,"+"),NieStac!$R66))=FALSE,IF(ISERR(FIND(CONCATENATE(AB$4,"++"),NieStac!$R66))=FALSE,IF(ISERR(FIND(CONCATENATE(AB$4,"+++"),NieStac!$R66))=FALSE,"+++","++"),"+"),"")," ")</f>
        <v/>
      </c>
      <c r="AC67" s="50" t="str">
        <f>IF(ISERR(FIND(AC$4,NieStac!$R66))=FALSE,IF(ISERR(FIND(CONCATENATE(AC$4,"+"),NieStac!$R66))=FALSE,IF(ISERR(FIND(CONCATENATE(AC$4,"++"),NieStac!$R66))=FALSE,IF(ISERR(FIND(CONCATENATE(AC$4,"+++"),NieStac!$R66))=FALSE,"+++","++"),"+"),"")," ")</f>
        <v/>
      </c>
      <c r="AD67" s="127" t="str">
        <f>NieStac!C66</f>
        <v xml:space="preserve">Systemy mikroprocesorowe </v>
      </c>
      <c r="AE67" s="50" t="str">
        <f>IF(ISERR(FIND(AE$4,NieStac!$S66))=FALSE,IF(ISERR(FIND(CONCATENATE(AE$4,"+"),NieStac!$S66))=FALSE,IF(ISERR(FIND(CONCATENATE(AE$4,"++"),NieStac!$S66))=FALSE,IF(ISERR(FIND(CONCATENATE(AE$4,"+++"),NieStac!$S66))=FALSE,"+++","++"),"+")," ")," ")</f>
        <v/>
      </c>
      <c r="AF67" s="50" t="str">
        <f>IF(ISERR(FIND(AF$4,NieStac!$S66))=FALSE,IF(ISERR(FIND(CONCATENATE(AF$4,"+"),NieStac!$S66))=FALSE,IF(ISERR(FIND(CONCATENATE(AF$4,"++"),NieStac!$S66))=FALSE,IF(ISERR(FIND(CONCATENATE(AF$4,"+++"),NieStac!$S66))=FALSE,"+++","++"),"+")," ")," ")</f>
        <v>+</v>
      </c>
      <c r="AG67" s="50" t="str">
        <f>IF(ISERR(FIND(AG$4,NieStac!$S66))=FALSE,IF(ISERR(FIND(CONCATENATE(AG$4,"+"),NieStac!$S66))=FALSE,IF(ISERR(FIND(CONCATENATE(AG$4,"++"),NieStac!$S66))=FALSE,IF(ISERR(FIND(CONCATENATE(AG$4,"+++"),NieStac!$S66))=FALSE,"+++","++"),"+")," ")," ")</f>
        <v/>
      </c>
      <c r="AH67" s="50" t="str">
        <f>IF(ISERR(FIND(AH$4,NieStac!$S66))=FALSE,IF(ISERR(FIND(CONCATENATE(AH$4,"+"),NieStac!$S66))=FALSE,IF(ISERR(FIND(CONCATENATE(AH$4,"++"),NieStac!$S66))=FALSE,IF(ISERR(FIND(CONCATENATE(AH$4,"+++"),NieStac!$S66))=FALSE,"+++","++"),"+")," ")," ")</f>
        <v/>
      </c>
      <c r="AI67" s="50" t="str">
        <f>IF(ISERR(FIND(AI$4,NieStac!$S66))=FALSE,IF(ISERR(FIND(CONCATENATE(AI$4,"+"),NieStac!$S66))=FALSE,IF(ISERR(FIND(CONCATENATE(AI$4,"++"),NieStac!$S66))=FALSE,IF(ISERR(FIND(CONCATENATE(AI$4,"+++"),NieStac!$S66))=FALSE,"+++","++"),"+")," ")," ")</f>
        <v/>
      </c>
      <c r="AJ67" s="50" t="str">
        <f>IF(ISERR(FIND(AJ$4,NieStac!$S66))=FALSE,IF(ISERR(FIND(CONCATENATE(AJ$4,"+"),NieStac!$S66))=FALSE,IF(ISERR(FIND(CONCATENATE(AJ$4,"++"),NieStac!$S66))=FALSE,IF(ISERR(FIND(CONCATENATE(AJ$4,"+++"),NieStac!$S66))=FALSE,"+++","++"),"+")," ")," ")</f>
        <v/>
      </c>
      <c r="AK67" s="50" t="str">
        <f>IF(ISERR(FIND(AK$4,NieStac!$S66))=FALSE,IF(ISERR(FIND(CONCATENATE(AK$4,"+"),NieStac!$S66))=FALSE,IF(ISERR(FIND(CONCATENATE(AK$4,"++"),NieStac!$S66))=FALSE,IF(ISERR(FIND(CONCATENATE(AK$4,"+++"),NieStac!$S66))=FALSE,"+++","++"),"+")," ")," ")</f>
        <v/>
      </c>
      <c r="AL67" s="50" t="str">
        <f>IF(ISERR(FIND(AL$4,NieStac!$S66))=FALSE,IF(ISERR(FIND(CONCATENATE(AL$4,"+"),NieStac!$S66))=FALSE,IF(ISERR(FIND(CONCATENATE(AL$4,"++"),NieStac!$S66))=FALSE,IF(ISERR(FIND(CONCATENATE(AL$4,"+++"),NieStac!$S66))=FALSE,"+++","++"),"+")," ")," ")</f>
        <v/>
      </c>
      <c r="AM67" s="50" t="str">
        <f>IF(ISERR(FIND(AM$4,NieStac!$S66))=FALSE,IF(ISERR(FIND(CONCATENATE(AM$4,"+"),NieStac!$S66))=FALSE,IF(ISERR(FIND(CONCATENATE(AM$4,"++"),NieStac!$S66))=FALSE,IF(ISERR(FIND(CONCATENATE(AM$4,"+++"),NieStac!$S66))=FALSE,"+++","++"),"+")," ")," ")</f>
        <v/>
      </c>
      <c r="AN67" s="50" t="str">
        <f>IF(ISERR(FIND(AN$4,NieStac!$S66))=FALSE,IF(ISERR(FIND(CONCATENATE(AN$4,"+"),NieStac!$S66))=FALSE,IF(ISERR(FIND(CONCATENATE(AN$4,"++"),NieStac!$S66))=FALSE,IF(ISERR(FIND(CONCATENATE(AN$4,"+++"),NieStac!$S66))=FALSE,"+++","++"),"+")," ")," ")</f>
        <v/>
      </c>
      <c r="AO67" s="50" t="str">
        <f>IF(ISERR(FIND(AO$4,NieStac!$S66))=FALSE,IF(ISERR(FIND(CONCATENATE(AO$4,"+"),NieStac!$S66))=FALSE,IF(ISERR(FIND(CONCATENATE(AO$4,"++"),NieStac!$S66))=FALSE,IF(ISERR(FIND(CONCATENATE(AO$4,"+++"),NieStac!$S66))=FALSE,"+++","++"),"+")," ")," ")</f>
        <v/>
      </c>
      <c r="AP67" s="50" t="str">
        <f>IF(ISERR(FIND(AP$4,NieStac!$S66))=FALSE,IF(ISERR(FIND(CONCATENATE(AP$4,"+"),NieStac!$S66))=FALSE,IF(ISERR(FIND(CONCATENATE(AP$4,"++"),NieStac!$S66))=FALSE,IF(ISERR(FIND(CONCATENATE(AP$4,"+++"),NieStac!$S66))=FALSE,"+++","++"),"+")," ")," ")</f>
        <v/>
      </c>
      <c r="AQ67" s="50" t="str">
        <f>IF(ISERR(FIND(AQ$4,NieStac!$S66))=FALSE,IF(ISERR(FIND(CONCATENATE(AQ$4,"+"),NieStac!$S66))=FALSE,IF(ISERR(FIND(CONCATENATE(AQ$4,"++"),NieStac!$S66))=FALSE,IF(ISERR(FIND(CONCATENATE(AQ$4,"+++"),NieStac!$S66))=FALSE,"+++","++"),"+")," ")," ")</f>
        <v>+</v>
      </c>
      <c r="AR67" s="50" t="str">
        <f>IF(ISERR(FIND(AR$4,NieStac!$S66))=FALSE,IF(ISERR(FIND(CONCATENATE(AR$4,"+"),NieStac!$S66))=FALSE,IF(ISERR(FIND(CONCATENATE(AR$4,"++"),NieStac!$S66))=FALSE,IF(ISERR(FIND(CONCATENATE(AR$4,"+++"),NieStac!$S66))=FALSE,"+++","++"),"+")," ")," ")</f>
        <v/>
      </c>
      <c r="AS67" s="50" t="str">
        <f>IF(ISERR(FIND(AS$4,NieStac!$S66))=FALSE,IF(ISERR(FIND(CONCATENATE(AS$4,"+"),NieStac!$S66))=FALSE,IF(ISERR(FIND(CONCATENATE(AS$4,"++"),NieStac!$S66))=FALSE,IF(ISERR(FIND(CONCATENATE(AS$4,"+++"),NieStac!$S66))=FALSE,"+++","++"),"+")," ")," ")</f>
        <v/>
      </c>
      <c r="AT67" s="50" t="str">
        <f>IF(ISERR(FIND(AT$4,NieStac!$S66))=FALSE,IF(ISERR(FIND(CONCATENATE(AT$4,"+"),NieStac!$S66))=FALSE,IF(ISERR(FIND(CONCATENATE(AT$4,"++"),NieStac!$S66))=FALSE,IF(ISERR(FIND(CONCATENATE(AT$4,"+++"),NieStac!$S66))=FALSE,"+++","++"),"+")," ")," ")</f>
        <v/>
      </c>
      <c r="AU67" s="50" t="str">
        <f>IF(ISERR(FIND(AU$4,NieStac!$S66))=FALSE,IF(ISERR(FIND(CONCATENATE(AU$4,"+"),NieStac!$S66))=FALSE,IF(ISERR(FIND(CONCATENATE(AU$4,"++"),NieStac!$S66))=FALSE,IF(ISERR(FIND(CONCATENATE(AU$4,"+++"),NieStac!$S66))=FALSE,"+++","++"),"+")," ")," ")</f>
        <v/>
      </c>
      <c r="AV67" s="50" t="str">
        <f>IF(ISERR(FIND(AV$4,NieStac!$S66))=FALSE,IF(ISERR(FIND(CONCATENATE(AV$4,"+"),NieStac!$S66))=FALSE,IF(ISERR(FIND(CONCATENATE(AV$4,"++"),NieStac!$S66))=FALSE,IF(ISERR(FIND(CONCATENATE(AV$4,"+++"),NieStac!$S66))=FALSE,"+++","++"),"+")," ")," ")</f>
        <v/>
      </c>
      <c r="AW67" s="50" t="str">
        <f>IF(ISERR(FIND(AW$4,NieStac!$S66))=FALSE,IF(ISERR(FIND(CONCATENATE(AW$4,"+"),NieStac!$S66))=FALSE,IF(ISERR(FIND(CONCATENATE(AW$4,"++"),NieStac!$S66))=FALSE,IF(ISERR(FIND(CONCATENATE(AW$4,"+++"),NieStac!$S66))=FALSE,"+++","++"),"+")," ")," ")</f>
        <v/>
      </c>
      <c r="AX67" s="50" t="str">
        <f>IF(ISERR(FIND(AX$4,NieStac!$S66))=FALSE,IF(ISERR(FIND(CONCATENATE(AX$4,"+"),NieStac!$S66))=FALSE,IF(ISERR(FIND(CONCATENATE(AX$4,"++"),NieStac!$S66))=FALSE,IF(ISERR(FIND(CONCATENATE(AX$4,"+++"),NieStac!$S66))=FALSE,"+++","++"),"+")," ")," ")</f>
        <v/>
      </c>
      <c r="AY67" s="50" t="str">
        <f>IF(ISERR(FIND(AY$4,NieStac!$S66))=FALSE,IF(ISERR(FIND(CONCATENATE(AY$4,"+"),NieStac!$S66))=FALSE,IF(ISERR(FIND(CONCATENATE(AY$4,"++"),NieStac!$S66))=FALSE,IF(ISERR(FIND(CONCATENATE(AY$4,"+++"),NieStac!$S66))=FALSE,"+++","++"),"+")," ")," ")</f>
        <v/>
      </c>
      <c r="AZ67" s="50" t="str">
        <f>IF(ISERR(FIND(AZ$4,NieStac!$S66))=FALSE,IF(ISERR(FIND(CONCATENATE(AZ$4,"+"),NieStac!$S66))=FALSE,IF(ISERR(FIND(CONCATENATE(AZ$4,"++"),NieStac!$S66))=FALSE,IF(ISERR(FIND(CONCATENATE(AZ$4,"+++"),NieStac!$S66))=FALSE,"+++","++"),"+")," ")," ")</f>
        <v>++</v>
      </c>
      <c r="BA67" s="50" t="str">
        <f>IF(ISERR(FIND(BA$4,NieStac!$S66))=FALSE,IF(ISERR(FIND(CONCATENATE(BA$4,"+"),NieStac!$S66))=FALSE,IF(ISERR(FIND(CONCATENATE(BA$4,"++"),NieStac!$S66))=FALSE,IF(ISERR(FIND(CONCATENATE(BA$4,"+++"),NieStac!$S66))=FALSE,"+++","++"),"+")," ")," ")</f>
        <v/>
      </c>
      <c r="BB67" s="50" t="str">
        <f>IF(ISERR(FIND(BB$4,NieStac!$S66))=FALSE,IF(ISERR(FIND(CONCATENATE(BB$4,"+"),NieStac!$S66))=FALSE,IF(ISERR(FIND(CONCATENATE(BB$4,"++"),NieStac!$S66))=FALSE,IF(ISERR(FIND(CONCATENATE(BB$4,"+++"),NieStac!$S66))=FALSE,"+++","++"),"+")," ")," ")</f>
        <v/>
      </c>
      <c r="BC67" s="50" t="str">
        <f>IF(ISERR(FIND(BC$4,NieStac!$S66))=FALSE,IF(ISERR(FIND(CONCATENATE(BC$4,"+"),NieStac!$S66))=FALSE,IF(ISERR(FIND(CONCATENATE(BC$4,"++"),NieStac!$S66))=FALSE,IF(ISERR(FIND(CONCATENATE(BC$4,"+++"),NieStac!$S66))=FALSE,"+++","++"),"+")," ")," ")</f>
        <v/>
      </c>
      <c r="BD67" s="50" t="str">
        <f>IF(ISERR(FIND(BD$4,NieStac!$S66))=FALSE,IF(ISERR(FIND(CONCATENATE(BD$4,"+"),NieStac!$S66))=FALSE,IF(ISERR(FIND(CONCATENATE(BD$4,"++"),NieStac!$S66))=FALSE,IF(ISERR(FIND(CONCATENATE(BD$4,"+++"),NieStac!$S66))=FALSE,"+++","++"),"+")," ")," ")</f>
        <v/>
      </c>
      <c r="BE67" s="50" t="str">
        <f>IF(ISERR(FIND(BE$4,NieStac!$S66))=FALSE,IF(ISERR(FIND(CONCATENATE(BE$4,"+"),NieStac!$S66))=FALSE,IF(ISERR(FIND(CONCATENATE(BE$4,"++"),NieStac!$S66))=FALSE,IF(ISERR(FIND(CONCATENATE(BE$4,"+++"),NieStac!$S66))=FALSE,"+++","++"),"+")," ")," ")</f>
        <v>++</v>
      </c>
      <c r="BF67" s="50" t="str">
        <f>IF(ISERR(FIND(BF$4,NieStac!$S66))=FALSE,IF(ISERR(FIND(CONCATENATE(BF$4,"+"),NieStac!$S66))=FALSE,IF(ISERR(FIND(CONCATENATE(BF$4,"++"),NieStac!$S66))=FALSE,IF(ISERR(FIND(CONCATENATE(BF$4,"+++"),NieStac!$S66))=FALSE,"+++","++"),"+")," ")," ")</f>
        <v/>
      </c>
      <c r="BG67" s="50" t="str">
        <f>IF(ISERR(FIND(BG$4,NieStac!$S66))=FALSE,IF(ISERR(FIND(CONCATENATE(BG$4,"+"),NieStac!$S66))=FALSE,IF(ISERR(FIND(CONCATENATE(BG$4,"++"),NieStac!$S66))=FALSE,IF(ISERR(FIND(CONCATENATE(BG$4,"+++"),NieStac!$S66))=FALSE,"+++","++"),"+")," ")," ")</f>
        <v/>
      </c>
      <c r="BH67" s="50" t="str">
        <f>IF(ISERR(FIND(BH$4,NieStac!$S66))=FALSE,IF(ISERR(FIND(CONCATENATE(BH$4,"+"),NieStac!$S66))=FALSE,IF(ISERR(FIND(CONCATENATE(BH$4,"++"),NieStac!$S66))=FALSE,IF(ISERR(FIND(CONCATENATE(BH$4,"+++"),NieStac!$S66))=FALSE,"+++","++"),"+")," ")," ")</f>
        <v/>
      </c>
      <c r="BI67" s="50" t="str">
        <f>IF(ISERR(FIND(BI$4,NieStac!$S66))=FALSE,IF(ISERR(FIND(CONCATENATE(BI$4,"+"),NieStac!$S66))=FALSE,IF(ISERR(FIND(CONCATENATE(BI$4,"++"),NieStac!$S66))=FALSE,IF(ISERR(FIND(CONCATENATE(BI$4,"+++"),NieStac!$S66))=FALSE,"+++","++"),"+")," ")," ")</f>
        <v/>
      </c>
      <c r="BJ67" s="127" t="str">
        <f>NieStac!C66</f>
        <v xml:space="preserve">Systemy mikroprocesorowe </v>
      </c>
      <c r="BK67" s="50" t="str">
        <f>IF(ISERR(FIND(BK$4,NieStac!$T66))=FALSE,IF(ISERR(FIND(CONCATENATE(BK$4,"+"),NieStac!$T66))=FALSE,IF(ISERR(FIND(CONCATENATE(BK$4,"++"),NieStac!$T66))=FALSE,IF(ISERR(FIND(CONCATENATE(BK$4,"+++"),NieStac!$T66))=FALSE,"+++","++"),"+")," ")," ")</f>
        <v>+</v>
      </c>
      <c r="BL67" s="50" t="str">
        <f>IF(ISERR(FIND(BL$4,NieStac!$T66))=FALSE,IF(ISERR(FIND(CONCATENATE(BL$4,"+"),NieStac!$T66))=FALSE,IF(ISERR(FIND(CONCATENATE(BL$4,"++"),NieStac!$T66))=FALSE,IF(ISERR(FIND(CONCATENATE(BL$4,"+++"),NieStac!$T66))=FALSE,"+++","++"),"+")," ")," ")</f>
        <v/>
      </c>
      <c r="BM67" s="50" t="str">
        <f>IF(ISERR(FIND(BM$4,NieStac!$T66))=FALSE,IF(ISERR(FIND(CONCATENATE(BM$4,"+"),NieStac!$T66))=FALSE,IF(ISERR(FIND(CONCATENATE(BM$4,"++"),NieStac!$T66))=FALSE,IF(ISERR(FIND(CONCATENATE(BM$4,"+++"),NieStac!$T66))=FALSE,"+++","++"),"+")," ")," ")</f>
        <v/>
      </c>
      <c r="BN67" s="50" t="str">
        <f>IF(ISERR(FIND(BN$4,NieStac!$T66))=FALSE,IF(ISERR(FIND(CONCATENATE(BN$4,"+"),NieStac!$T66))=FALSE,IF(ISERR(FIND(CONCATENATE(BN$4,"++"),NieStac!$T66))=FALSE,IF(ISERR(FIND(CONCATENATE(BN$4,"+++"),NieStac!$T66))=FALSE,"+++","++"),"+")," ")," ")</f>
        <v/>
      </c>
      <c r="BO67" s="50" t="str">
        <f>IF(ISERR(FIND(BO$4,NieStac!$T66))=FALSE,IF(ISERR(FIND(CONCATENATE(BO$4,"+"),NieStac!$T66))=FALSE,IF(ISERR(FIND(CONCATENATE(BO$4,"++"),NieStac!$T66))=FALSE,IF(ISERR(FIND(CONCATENATE(BO$4,"+++"),NieStac!$T66))=FALSE,"+++","++"),"+")," ")," ")</f>
        <v>+</v>
      </c>
      <c r="BP67" s="50" t="str">
        <f>IF(ISERR(FIND(BP$4,NieStac!$T66))=FALSE,IF(ISERR(FIND(CONCATENATE(BP$4,"+"),NieStac!$T66))=FALSE,IF(ISERR(FIND(CONCATENATE(BP$4,"++"),NieStac!$T66))=FALSE,IF(ISERR(FIND(CONCATENATE(BP$4,"+++"),NieStac!$T66))=FALSE,"+++","++"),"+")," ")," ")</f>
        <v/>
      </c>
      <c r="BQ67" s="50" t="str">
        <f>IF(ISERR(FIND(BQ$4,NieStac!$T66))=FALSE,IF(ISERR(FIND(CONCATENATE(BQ$4,"+"),NieStac!$T66))=FALSE,IF(ISERR(FIND(CONCATENATE(BQ$4,"++"),NieStac!$T66))=FALSE,IF(ISERR(FIND(CONCATENATE(BQ$4,"+++"),NieStac!$T66))=FALSE,"+++","++"),"+")," ")," ")</f>
        <v/>
      </c>
    </row>
    <row r="68" spans="1:69" ht="49.9" customHeight="1">
      <c r="A68" s="104" t="str">
        <f>NieStac!C67</f>
        <v xml:space="preserve">Przedmiot obieralny 5:  Wprowadzenie do sztucznej inteligencji / Wprowadzenie do przetwarzania obrazów </v>
      </c>
      <c r="B68" s="50" t="str">
        <f>IF(ISERR(FIND(B$4,NieStac!$R67))=FALSE,IF(ISERR(FIND(CONCATENATE(B$4,"+"),NieStac!$R67))=FALSE,IF(ISERR(FIND(CONCATENATE(B$4,"++"),NieStac!$R67))=FALSE,IF(ISERR(FIND(CONCATENATE(B$4,"+++"),NieStac!$R67))=FALSE,"+++","++"),"+"),"")," ")</f>
        <v/>
      </c>
      <c r="C68" s="50" t="str">
        <f>IF(ISERR(FIND(C$4,NieStac!$R67))=FALSE,IF(ISERR(FIND(CONCATENATE(C$4,"+"),NieStac!$R67))=FALSE,IF(ISERR(FIND(CONCATENATE(C$4,"++"),NieStac!$R67))=FALSE,IF(ISERR(FIND(CONCATENATE(C$4,"+++"),NieStac!$R67))=FALSE,"+++","++"),"+"),"")," ")</f>
        <v/>
      </c>
      <c r="D68" s="50" t="str">
        <f>IF(ISERR(FIND(D$4,NieStac!$R67))=FALSE,IF(ISERR(FIND(CONCATENATE(D$4,"+"),NieStac!$R67))=FALSE,IF(ISERR(FIND(CONCATENATE(D$4,"++"),NieStac!$R67))=FALSE,IF(ISERR(FIND(CONCATENATE(D$4,"+++"),NieStac!$R67))=FALSE,"+++","++"),"+"),"")," ")</f>
        <v/>
      </c>
      <c r="E68" s="50" t="str">
        <f>IF(ISERR(FIND(E$4,NieStac!$R67))=FALSE,IF(ISERR(FIND(CONCATENATE(E$4,"+"),NieStac!$R67))=FALSE,IF(ISERR(FIND(CONCATENATE(E$4,"++"),NieStac!$R67))=FALSE,IF(ISERR(FIND(CONCATENATE(E$4,"+++"),NieStac!$R67))=FALSE,"+++","++"),"+"),"")," ")</f>
        <v/>
      </c>
      <c r="F68" s="50" t="str">
        <f>IF(ISERR(FIND(F$4,NieStac!$R67))=FALSE,IF(ISERR(FIND(CONCATENATE(F$4,"+"),NieStac!$R67))=FALSE,IF(ISERR(FIND(CONCATENATE(F$4,"++"),NieStac!$R67))=FALSE,IF(ISERR(FIND(CONCATENATE(F$4,"+++"),NieStac!$R67))=FALSE,"+++","++"),"+"),"")," ")</f>
        <v/>
      </c>
      <c r="G68" s="50" t="str">
        <f>IF(ISERR(FIND(G$4,NieStac!$R67))=FALSE,IF(ISERR(FIND(CONCATENATE(G$4,"+"),NieStac!$R67))=FALSE,IF(ISERR(FIND(CONCATENATE(G$4,"++"),NieStac!$R67))=FALSE,IF(ISERR(FIND(CONCATENATE(G$4,"+++"),NieStac!$R67))=FALSE,"+++","++"),"+"),"")," ")</f>
        <v/>
      </c>
      <c r="H68" s="50" t="str">
        <f>IF(ISERR(FIND(H$4,NieStac!$R67))=FALSE,IF(ISERR(FIND(CONCATENATE(H$4,"+"),NieStac!$R67))=FALSE,IF(ISERR(FIND(CONCATENATE(H$4,"++"),NieStac!$R67))=FALSE,IF(ISERR(FIND(CONCATENATE(H$4,"+++"),NieStac!$R67))=FALSE,"+++","++"),"+"),"")," ")</f>
        <v>+++</v>
      </c>
      <c r="I68" s="50" t="str">
        <f>IF(ISERR(FIND(I$4,NieStac!$R67))=FALSE,IF(ISERR(FIND(CONCATENATE(I$4,"+"),NieStac!$R67))=FALSE,IF(ISERR(FIND(CONCATENATE(I$4,"++"),NieStac!$R67))=FALSE,IF(ISERR(FIND(CONCATENATE(I$4,"+++"),NieStac!$R67))=FALSE,"+++","++"),"+"),"")," ")</f>
        <v/>
      </c>
      <c r="J68" s="50" t="str">
        <f>IF(ISERR(FIND(J$4,NieStac!$R67))=FALSE,IF(ISERR(FIND(CONCATENATE(J$4,"+"),NieStac!$R67))=FALSE,IF(ISERR(FIND(CONCATENATE(J$4,"++"),NieStac!$R67))=FALSE,IF(ISERR(FIND(CONCATENATE(J$4,"+++"),NieStac!$R67))=FALSE,"+++","++"),"+"),"")," ")</f>
        <v/>
      </c>
      <c r="K68" s="50" t="str">
        <f>IF(ISERR(FIND(K$4,NieStac!$R67))=FALSE,IF(ISERR(FIND(CONCATENATE(K$4,"+"),NieStac!$R67))=FALSE,IF(ISERR(FIND(CONCATENATE(K$4,"++"),NieStac!$R67))=FALSE,IF(ISERR(FIND(CONCATENATE(K$4,"+++"),NieStac!$R67))=FALSE,"+++","++"),"+"),"")," ")</f>
        <v/>
      </c>
      <c r="L68" s="50" t="str">
        <f>IF(ISERR(FIND(L$4,NieStac!$R67))=FALSE,IF(ISERR(FIND(CONCATENATE(L$4,"+"),NieStac!$R67))=FALSE,IF(ISERR(FIND(CONCATENATE(L$4,"++"),NieStac!$R67))=FALSE,IF(ISERR(FIND(CONCATENATE(L$4,"+++"),NieStac!$R67))=FALSE,"+++","++"),"+"),"")," ")</f>
        <v/>
      </c>
      <c r="M68" s="50" t="str">
        <f>IF(ISERR(FIND(M$4,NieStac!$R67))=FALSE,IF(ISERR(FIND(CONCATENATE(M$4,"+"),NieStac!$R67))=FALSE,IF(ISERR(FIND(CONCATENATE(M$4,"++"),NieStac!$R67))=FALSE,IF(ISERR(FIND(CONCATENATE(M$4,"+++"),NieStac!$R67))=FALSE,"+++","++"),"+"),"")," ")</f>
        <v/>
      </c>
      <c r="N68" s="50" t="str">
        <f>IF(ISERR(FIND(N$4,NieStac!$R67))=FALSE,IF(ISERR(FIND(CONCATENATE(N$4,"+"),NieStac!$R67))=FALSE,IF(ISERR(FIND(CONCATENATE(N$4,"++"),NieStac!$R67))=FALSE,IF(ISERR(FIND(CONCATENATE(N$4,"+++"),NieStac!$R67))=FALSE,"+++","++"),"+"),"")," ")</f>
        <v/>
      </c>
      <c r="O68" s="50" t="str">
        <f>IF(ISERR(FIND(O$4,NieStac!$R67))=FALSE,IF(ISERR(FIND(CONCATENATE(O$4,"+"),NieStac!$R67))=FALSE,IF(ISERR(FIND(CONCATENATE(O$4,"++"),NieStac!$R67))=FALSE,IF(ISERR(FIND(CONCATENATE(O$4,"+++"),NieStac!$R67))=FALSE,"+++","++"),"+"),"")," ")</f>
        <v/>
      </c>
      <c r="P68" s="50" t="str">
        <f>IF(ISERR(FIND(P$4,NieStac!$R67))=FALSE,IF(ISERR(FIND(CONCATENATE(P$4,"+"),NieStac!$R67))=FALSE,IF(ISERR(FIND(CONCATENATE(P$4,"++"),NieStac!$R67))=FALSE,IF(ISERR(FIND(CONCATENATE(P$4,"+++"),NieStac!$R67))=FALSE,"+++","++"),"+"),"")," ")</f>
        <v/>
      </c>
      <c r="Q68" s="50" t="str">
        <f>IF(ISERR(FIND(Q$4,NieStac!$R67))=FALSE,IF(ISERR(FIND(CONCATENATE(Q$4,"+"),NieStac!$R67))=FALSE,IF(ISERR(FIND(CONCATENATE(Q$4,"++"),NieStac!$R67))=FALSE,IF(ISERR(FIND(CONCATENATE(Q$4,"+++"),NieStac!$R67))=FALSE,"+++","++"),"+"),"")," ")</f>
        <v/>
      </c>
      <c r="R68" s="50" t="str">
        <f>IF(ISERR(FIND(R$4,NieStac!$R67))=FALSE,IF(ISERR(FIND(CONCATENATE(R$4,"+"),NieStac!$R67))=FALSE,IF(ISERR(FIND(CONCATENATE(R$4,"++"),NieStac!$R67))=FALSE,IF(ISERR(FIND(CONCATENATE(R$4,"+++"),NieStac!$R67))=FALSE,"+++","++"),"+"),"")," ")</f>
        <v/>
      </c>
      <c r="S68" s="50" t="str">
        <f>IF(ISERR(FIND(S$4,NieStac!$R67))=FALSE,IF(ISERR(FIND(CONCATENATE(S$4,"+"),NieStac!$R67))=FALSE,IF(ISERR(FIND(CONCATENATE(S$4,"++"),NieStac!$R67))=FALSE,IF(ISERR(FIND(CONCATENATE(S$4,"+++"),NieStac!$R67))=FALSE,"+++","++"),"+"),"")," ")</f>
        <v/>
      </c>
      <c r="T68" s="50" t="str">
        <f>IF(ISERR(FIND(T$4,NieStac!$R67))=FALSE,IF(ISERR(FIND(CONCATENATE(T$4,"+"),NieStac!$R67))=FALSE,IF(ISERR(FIND(CONCATENATE(T$4,"++"),NieStac!$R67))=FALSE,IF(ISERR(FIND(CONCATENATE(T$4,"+++"),NieStac!$R67))=FALSE,"+++","++"),"+"),"")," ")</f>
        <v/>
      </c>
      <c r="U68" s="50" t="str">
        <f>IF(ISERR(FIND(U$4,NieStac!$R67))=FALSE,IF(ISERR(FIND(CONCATENATE(U$4,"+"),NieStac!$R67))=FALSE,IF(ISERR(FIND(CONCATENATE(U$4,"++"),NieStac!$R67))=FALSE,IF(ISERR(FIND(CONCATENATE(U$4,"+++"),NieStac!$R67))=FALSE,"+++","++"),"+"),"")," ")</f>
        <v/>
      </c>
      <c r="V68" s="50" t="str">
        <f>IF(ISERR(FIND(V$4,NieStac!$R67))=FALSE,IF(ISERR(FIND(CONCATENATE(V$4,"+"),NieStac!$R67))=FALSE,IF(ISERR(FIND(CONCATENATE(V$4,"++"),NieStac!$R67))=FALSE,IF(ISERR(FIND(CONCATENATE(V$4,"+++"),NieStac!$R67))=FALSE,"+++","++"),"+"),"")," ")</f>
        <v>++</v>
      </c>
      <c r="W68" s="50" t="str">
        <f>IF(ISERR(FIND(W$4,NieStac!$R67))=FALSE,IF(ISERR(FIND(CONCATENATE(W$4,"+"),NieStac!$R67))=FALSE,IF(ISERR(FIND(CONCATENATE(W$4,"++"),NieStac!$R67))=FALSE,IF(ISERR(FIND(CONCATENATE(W$4,"+++"),NieStac!$R67))=FALSE,"+++","++"),"+"),"")," ")</f>
        <v/>
      </c>
      <c r="X68" s="50" t="str">
        <f>IF(ISERR(FIND(X$4,NieStac!$R67))=FALSE,IF(ISERR(FIND(CONCATENATE(X$4,"+"),NieStac!$R67))=FALSE,IF(ISERR(FIND(CONCATENATE(X$4,"++"),NieStac!$R67))=FALSE,IF(ISERR(FIND(CONCATENATE(X$4,"+++"),NieStac!$R67))=FALSE,"+++","++"),"+"),"")," ")</f>
        <v/>
      </c>
      <c r="Y68" s="50" t="str">
        <f>IF(ISERR(FIND(Y$4,NieStac!$R67))=FALSE,IF(ISERR(FIND(CONCATENATE(Y$4,"+"),NieStac!$R67))=FALSE,IF(ISERR(FIND(CONCATENATE(Y$4,"++"),NieStac!$R67))=FALSE,IF(ISERR(FIND(CONCATENATE(Y$4,"+++"),NieStac!$R67))=FALSE,"+++","++"),"+"),"")," ")</f>
        <v/>
      </c>
      <c r="Z68" s="50" t="str">
        <f>IF(ISERR(FIND(Z$4,NieStac!$R67))=FALSE,IF(ISERR(FIND(CONCATENATE(Z$4,"+"),NieStac!$R67))=FALSE,IF(ISERR(FIND(CONCATENATE(Z$4,"++"),NieStac!$R67))=FALSE,IF(ISERR(FIND(CONCATENATE(Z$4,"+++"),NieStac!$R67))=FALSE,"+++","++"),"+"),"")," ")</f>
        <v/>
      </c>
      <c r="AA68" s="50" t="str">
        <f>IF(ISERR(FIND(AA$4,NieStac!$R67))=FALSE,IF(ISERR(FIND(CONCATENATE(AA$4,"+"),NieStac!$R67))=FALSE,IF(ISERR(FIND(CONCATENATE(AA$4,"++"),NieStac!$R67))=FALSE,IF(ISERR(FIND(CONCATENATE(AA$4,"+++"),NieStac!$R67))=FALSE,"+++","++"),"+"),"")," ")</f>
        <v/>
      </c>
      <c r="AB68" s="50" t="str">
        <f>IF(ISERR(FIND(AB$4,NieStac!$R67))=FALSE,IF(ISERR(FIND(CONCATENATE(AB$4,"+"),NieStac!$R67))=FALSE,IF(ISERR(FIND(CONCATENATE(AB$4,"++"),NieStac!$R67))=FALSE,IF(ISERR(FIND(CONCATENATE(AB$4,"+++"),NieStac!$R67))=FALSE,"+++","++"),"+"),"")," ")</f>
        <v/>
      </c>
      <c r="AC68" s="50" t="str">
        <f>IF(ISERR(FIND(AC$4,NieStac!$R67))=FALSE,IF(ISERR(FIND(CONCATENATE(AC$4,"+"),NieStac!$R67))=FALSE,IF(ISERR(FIND(CONCATENATE(AC$4,"++"),NieStac!$R67))=FALSE,IF(ISERR(FIND(CONCATENATE(AC$4,"+++"),NieStac!$R67))=FALSE,"+++","++"),"+"),"")," ")</f>
        <v>++</v>
      </c>
      <c r="AD68" s="127" t="str">
        <f>NieStac!C67</f>
        <v xml:space="preserve">Przedmiot obieralny 5:  Wprowadzenie do sztucznej inteligencji / Wprowadzenie do przetwarzania obrazów </v>
      </c>
      <c r="AE68" s="50" t="str">
        <f>IF(ISERR(FIND(AE$4,NieStac!$S67))=FALSE,IF(ISERR(FIND(CONCATENATE(AE$4,"+"),NieStac!$S67))=FALSE,IF(ISERR(FIND(CONCATENATE(AE$4,"++"),NieStac!$S67))=FALSE,IF(ISERR(FIND(CONCATENATE(AE$4,"+++"),NieStac!$S67))=FALSE,"+++","++"),"+")," ")," ")</f>
        <v/>
      </c>
      <c r="AF68" s="50" t="str">
        <f>IF(ISERR(FIND(AF$4,NieStac!$S67))=FALSE,IF(ISERR(FIND(CONCATENATE(AF$4,"+"),NieStac!$S67))=FALSE,IF(ISERR(FIND(CONCATENATE(AF$4,"++"),NieStac!$S67))=FALSE,IF(ISERR(FIND(CONCATENATE(AF$4,"+++"),NieStac!$S67))=FALSE,"+++","++"),"+")," ")," ")</f>
        <v/>
      </c>
      <c r="AG68" s="50" t="str">
        <f>IF(ISERR(FIND(AG$4,NieStac!$S67))=FALSE,IF(ISERR(FIND(CONCATENATE(AG$4,"+"),NieStac!$S67))=FALSE,IF(ISERR(FIND(CONCATENATE(AG$4,"++"),NieStac!$S67))=FALSE,IF(ISERR(FIND(CONCATENATE(AG$4,"+++"),NieStac!$S67))=FALSE,"+++","++"),"+")," ")," ")</f>
        <v/>
      </c>
      <c r="AH68" s="50" t="str">
        <f>IF(ISERR(FIND(AH$4,NieStac!$S67))=FALSE,IF(ISERR(FIND(CONCATENATE(AH$4,"+"),NieStac!$S67))=FALSE,IF(ISERR(FIND(CONCATENATE(AH$4,"++"),NieStac!$S67))=FALSE,IF(ISERR(FIND(CONCATENATE(AH$4,"+++"),NieStac!$S67))=FALSE,"+++","++"),"+")," ")," ")</f>
        <v/>
      </c>
      <c r="AI68" s="50" t="str">
        <f>IF(ISERR(FIND(AI$4,NieStac!$S67))=FALSE,IF(ISERR(FIND(CONCATENATE(AI$4,"+"),NieStac!$S67))=FALSE,IF(ISERR(FIND(CONCATENATE(AI$4,"++"),NieStac!$S67))=FALSE,IF(ISERR(FIND(CONCATENATE(AI$4,"+++"),NieStac!$S67))=FALSE,"+++","++"),"+")," ")," ")</f>
        <v/>
      </c>
      <c r="AJ68" s="50" t="str">
        <f>IF(ISERR(FIND(AJ$4,NieStac!$S67))=FALSE,IF(ISERR(FIND(CONCATENATE(AJ$4,"+"),NieStac!$S67))=FALSE,IF(ISERR(FIND(CONCATENATE(AJ$4,"++"),NieStac!$S67))=FALSE,IF(ISERR(FIND(CONCATENATE(AJ$4,"+++"),NieStac!$S67))=FALSE,"+++","++"),"+")," ")," ")</f>
        <v/>
      </c>
      <c r="AK68" s="50" t="str">
        <f>IF(ISERR(FIND(AK$4,NieStac!$S67))=FALSE,IF(ISERR(FIND(CONCATENATE(AK$4,"+"),NieStac!$S67))=FALSE,IF(ISERR(FIND(CONCATENATE(AK$4,"++"),NieStac!$S67))=FALSE,IF(ISERR(FIND(CONCATENATE(AK$4,"+++"),NieStac!$S67))=FALSE,"+++","++"),"+")," ")," ")</f>
        <v/>
      </c>
      <c r="AL68" s="50" t="str">
        <f>IF(ISERR(FIND(AL$4,NieStac!$S67))=FALSE,IF(ISERR(FIND(CONCATENATE(AL$4,"+"),NieStac!$S67))=FALSE,IF(ISERR(FIND(CONCATENATE(AL$4,"++"),NieStac!$S67))=FALSE,IF(ISERR(FIND(CONCATENATE(AL$4,"+++"),NieStac!$S67))=FALSE,"+++","++"),"+")," ")," ")</f>
        <v/>
      </c>
      <c r="AM68" s="50" t="str">
        <f>IF(ISERR(FIND(AM$4,NieStac!$S67))=FALSE,IF(ISERR(FIND(CONCATENATE(AM$4,"+"),NieStac!$S67))=FALSE,IF(ISERR(FIND(CONCATENATE(AM$4,"++"),NieStac!$S67))=FALSE,IF(ISERR(FIND(CONCATENATE(AM$4,"+++"),NieStac!$S67))=FALSE,"+++","++"),"+")," ")," ")</f>
        <v>+++</v>
      </c>
      <c r="AN68" s="50" t="str">
        <f>IF(ISERR(FIND(AN$4,NieStac!$S67))=FALSE,IF(ISERR(FIND(CONCATENATE(AN$4,"+"),NieStac!$S67))=FALSE,IF(ISERR(FIND(CONCATENATE(AN$4,"++"),NieStac!$S67))=FALSE,IF(ISERR(FIND(CONCATENATE(AN$4,"+++"),NieStac!$S67))=FALSE,"+++","++"),"+")," ")," ")</f>
        <v/>
      </c>
      <c r="AO68" s="50" t="str">
        <f>IF(ISERR(FIND(AO$4,NieStac!$S67))=FALSE,IF(ISERR(FIND(CONCATENATE(AO$4,"+"),NieStac!$S67))=FALSE,IF(ISERR(FIND(CONCATENATE(AO$4,"++"),NieStac!$S67))=FALSE,IF(ISERR(FIND(CONCATENATE(AO$4,"+++"),NieStac!$S67))=FALSE,"+++","++"),"+")," ")," ")</f>
        <v/>
      </c>
      <c r="AP68" s="50" t="str">
        <f>IF(ISERR(FIND(AP$4,NieStac!$S67))=FALSE,IF(ISERR(FIND(CONCATENATE(AP$4,"+"),NieStac!$S67))=FALSE,IF(ISERR(FIND(CONCATENATE(AP$4,"++"),NieStac!$S67))=FALSE,IF(ISERR(FIND(CONCATENATE(AP$4,"+++"),NieStac!$S67))=FALSE,"+++","++"),"+")," ")," ")</f>
        <v/>
      </c>
      <c r="AQ68" s="50" t="str">
        <f>IF(ISERR(FIND(AQ$4,NieStac!$S67))=FALSE,IF(ISERR(FIND(CONCATENATE(AQ$4,"+"),NieStac!$S67))=FALSE,IF(ISERR(FIND(CONCATENATE(AQ$4,"++"),NieStac!$S67))=FALSE,IF(ISERR(FIND(CONCATENATE(AQ$4,"+++"),NieStac!$S67))=FALSE,"+++","++"),"+")," ")," ")</f>
        <v/>
      </c>
      <c r="AR68" s="50" t="str">
        <f>IF(ISERR(FIND(AR$4,NieStac!$S67))=FALSE,IF(ISERR(FIND(CONCATENATE(AR$4,"+"),NieStac!$S67))=FALSE,IF(ISERR(FIND(CONCATENATE(AR$4,"++"),NieStac!$S67))=FALSE,IF(ISERR(FIND(CONCATENATE(AR$4,"+++"),NieStac!$S67))=FALSE,"+++","++"),"+")," ")," ")</f>
        <v/>
      </c>
      <c r="AS68" s="50" t="str">
        <f>IF(ISERR(FIND(AS$4,NieStac!$S67))=FALSE,IF(ISERR(FIND(CONCATENATE(AS$4,"+"),NieStac!$S67))=FALSE,IF(ISERR(FIND(CONCATENATE(AS$4,"++"),NieStac!$S67))=FALSE,IF(ISERR(FIND(CONCATENATE(AS$4,"+++"),NieStac!$S67))=FALSE,"+++","++"),"+")," ")," ")</f>
        <v/>
      </c>
      <c r="AT68" s="50" t="str">
        <f>IF(ISERR(FIND(AT$4,NieStac!$S67))=FALSE,IF(ISERR(FIND(CONCATENATE(AT$4,"+"),NieStac!$S67))=FALSE,IF(ISERR(FIND(CONCATENATE(AT$4,"++"),NieStac!$S67))=FALSE,IF(ISERR(FIND(CONCATENATE(AT$4,"+++"),NieStac!$S67))=FALSE,"+++","++"),"+")," ")," ")</f>
        <v/>
      </c>
      <c r="AU68" s="50" t="str">
        <f>IF(ISERR(FIND(AU$4,NieStac!$S67))=FALSE,IF(ISERR(FIND(CONCATENATE(AU$4,"+"),NieStac!$S67))=FALSE,IF(ISERR(FIND(CONCATENATE(AU$4,"++"),NieStac!$S67))=FALSE,IF(ISERR(FIND(CONCATENATE(AU$4,"+++"),NieStac!$S67))=FALSE,"+++","++"),"+")," ")," ")</f>
        <v/>
      </c>
      <c r="AV68" s="50" t="str">
        <f>IF(ISERR(FIND(AV$4,NieStac!$S67))=FALSE,IF(ISERR(FIND(CONCATENATE(AV$4,"+"),NieStac!$S67))=FALSE,IF(ISERR(FIND(CONCATENATE(AV$4,"++"),NieStac!$S67))=FALSE,IF(ISERR(FIND(CONCATENATE(AV$4,"+++"),NieStac!$S67))=FALSE,"+++","++"),"+")," ")," ")</f>
        <v/>
      </c>
      <c r="AW68" s="50" t="str">
        <f>IF(ISERR(FIND(AW$4,NieStac!$S67))=FALSE,IF(ISERR(FIND(CONCATENATE(AW$4,"+"),NieStac!$S67))=FALSE,IF(ISERR(FIND(CONCATENATE(AW$4,"++"),NieStac!$S67))=FALSE,IF(ISERR(FIND(CONCATENATE(AW$4,"+++"),NieStac!$S67))=FALSE,"+++","++"),"+")," ")," ")</f>
        <v/>
      </c>
      <c r="AX68" s="50" t="str">
        <f>IF(ISERR(FIND(AX$4,NieStac!$S67))=FALSE,IF(ISERR(FIND(CONCATENATE(AX$4,"+"),NieStac!$S67))=FALSE,IF(ISERR(FIND(CONCATENATE(AX$4,"++"),NieStac!$S67))=FALSE,IF(ISERR(FIND(CONCATENATE(AX$4,"+++"),NieStac!$S67))=FALSE,"+++","++"),"+")," ")," ")</f>
        <v/>
      </c>
      <c r="AY68" s="50" t="str">
        <f>IF(ISERR(FIND(AY$4,NieStac!$S67))=FALSE,IF(ISERR(FIND(CONCATENATE(AY$4,"+"),NieStac!$S67))=FALSE,IF(ISERR(FIND(CONCATENATE(AY$4,"++"),NieStac!$S67))=FALSE,IF(ISERR(FIND(CONCATENATE(AY$4,"+++"),NieStac!$S67))=FALSE,"+++","++"),"+")," ")," ")</f>
        <v>+</v>
      </c>
      <c r="AZ68" s="50" t="str">
        <f>IF(ISERR(FIND(AZ$4,NieStac!$S67))=FALSE,IF(ISERR(FIND(CONCATENATE(AZ$4,"+"),NieStac!$S67))=FALSE,IF(ISERR(FIND(CONCATENATE(AZ$4,"++"),NieStac!$S67))=FALSE,IF(ISERR(FIND(CONCATENATE(AZ$4,"+++"),NieStac!$S67))=FALSE,"+++","++"),"+")," ")," ")</f>
        <v>+</v>
      </c>
      <c r="BA68" s="50" t="str">
        <f>IF(ISERR(FIND(BA$4,NieStac!$S67))=FALSE,IF(ISERR(FIND(CONCATENATE(BA$4,"+"),NieStac!$S67))=FALSE,IF(ISERR(FIND(CONCATENATE(BA$4,"++"),NieStac!$S67))=FALSE,IF(ISERR(FIND(CONCATENATE(BA$4,"+++"),NieStac!$S67))=FALSE,"+++","++"),"+")," ")," ")</f>
        <v/>
      </c>
      <c r="BB68" s="50" t="str">
        <f>IF(ISERR(FIND(BB$4,NieStac!$S67))=FALSE,IF(ISERR(FIND(CONCATENATE(BB$4,"+"),NieStac!$S67))=FALSE,IF(ISERR(FIND(CONCATENATE(BB$4,"++"),NieStac!$S67))=FALSE,IF(ISERR(FIND(CONCATENATE(BB$4,"+++"),NieStac!$S67))=FALSE,"+++","++"),"+")," ")," ")</f>
        <v/>
      </c>
      <c r="BC68" s="50" t="str">
        <f>IF(ISERR(FIND(BC$4,NieStac!$S67))=FALSE,IF(ISERR(FIND(CONCATENATE(BC$4,"+"),NieStac!$S67))=FALSE,IF(ISERR(FIND(CONCATENATE(BC$4,"++"),NieStac!$S67))=FALSE,IF(ISERR(FIND(CONCATENATE(BC$4,"+++"),NieStac!$S67))=FALSE,"+++","++"),"+")," ")," ")</f>
        <v/>
      </c>
      <c r="BD68" s="50" t="str">
        <f>IF(ISERR(FIND(BD$4,NieStac!$S67))=FALSE,IF(ISERR(FIND(CONCATENATE(BD$4,"+"),NieStac!$S67))=FALSE,IF(ISERR(FIND(CONCATENATE(BD$4,"++"),NieStac!$S67))=FALSE,IF(ISERR(FIND(CONCATENATE(BD$4,"+++"),NieStac!$S67))=FALSE,"+++","++"),"+")," ")," ")</f>
        <v>+</v>
      </c>
      <c r="BE68" s="50" t="str">
        <f>IF(ISERR(FIND(BE$4,NieStac!$S67))=FALSE,IF(ISERR(FIND(CONCATENATE(BE$4,"+"),NieStac!$S67))=FALSE,IF(ISERR(FIND(CONCATENATE(BE$4,"++"),NieStac!$S67))=FALSE,IF(ISERR(FIND(CONCATENATE(BE$4,"+++"),NieStac!$S67))=FALSE,"+++","++"),"+")," ")," ")</f>
        <v/>
      </c>
      <c r="BF68" s="50" t="str">
        <f>IF(ISERR(FIND(BF$4,NieStac!$S67))=FALSE,IF(ISERR(FIND(CONCATENATE(BF$4,"+"),NieStac!$S67))=FALSE,IF(ISERR(FIND(CONCATENATE(BF$4,"++"),NieStac!$S67))=FALSE,IF(ISERR(FIND(CONCATENATE(BF$4,"+++"),NieStac!$S67))=FALSE,"+++","++"),"+")," ")," ")</f>
        <v/>
      </c>
      <c r="BG68" s="50" t="str">
        <f>IF(ISERR(FIND(BG$4,NieStac!$S67))=FALSE,IF(ISERR(FIND(CONCATENATE(BG$4,"+"),NieStac!$S67))=FALSE,IF(ISERR(FIND(CONCATENATE(BG$4,"++"),NieStac!$S67))=FALSE,IF(ISERR(FIND(CONCATENATE(BG$4,"+++"),NieStac!$S67))=FALSE,"+++","++"),"+")," ")," ")</f>
        <v/>
      </c>
      <c r="BH68" s="50" t="str">
        <f>IF(ISERR(FIND(BH$4,NieStac!$S67))=FALSE,IF(ISERR(FIND(CONCATENATE(BH$4,"+"),NieStac!$S67))=FALSE,IF(ISERR(FIND(CONCATENATE(BH$4,"++"),NieStac!$S67))=FALSE,IF(ISERR(FIND(CONCATENATE(BH$4,"+++"),NieStac!$S67))=FALSE,"+++","++"),"+")," ")," ")</f>
        <v/>
      </c>
      <c r="BI68" s="50" t="str">
        <f>IF(ISERR(FIND(BI$4,NieStac!$S67))=FALSE,IF(ISERR(FIND(CONCATENATE(BI$4,"+"),NieStac!$S67))=FALSE,IF(ISERR(FIND(CONCATENATE(BI$4,"++"),NieStac!$S67))=FALSE,IF(ISERR(FIND(CONCATENATE(BI$4,"+++"),NieStac!$S67))=FALSE,"+++","++"),"+")," ")," ")</f>
        <v/>
      </c>
      <c r="BJ68" s="127" t="str">
        <f>NieStac!C67</f>
        <v xml:space="preserve">Przedmiot obieralny 5:  Wprowadzenie do sztucznej inteligencji / Wprowadzenie do przetwarzania obrazów </v>
      </c>
      <c r="BK68" s="50" t="str">
        <f>IF(ISERR(FIND(BK$4,NieStac!$T67))=FALSE,IF(ISERR(FIND(CONCATENATE(BK$4,"+"),NieStac!$T67))=FALSE,IF(ISERR(FIND(CONCATENATE(BK$4,"++"),NieStac!$T67))=FALSE,IF(ISERR(FIND(CONCATENATE(BK$4,"+++"),NieStac!$T67))=FALSE,"+++","++"),"+")," ")," ")</f>
        <v/>
      </c>
      <c r="BL68" s="50" t="str">
        <f>IF(ISERR(FIND(BL$4,NieStac!$T67))=FALSE,IF(ISERR(FIND(CONCATENATE(BL$4,"+"),NieStac!$T67))=FALSE,IF(ISERR(FIND(CONCATENATE(BL$4,"++"),NieStac!$T67))=FALSE,IF(ISERR(FIND(CONCATENATE(BL$4,"+++"),NieStac!$T67))=FALSE,"+++","++"),"+")," ")," ")</f>
        <v>+</v>
      </c>
      <c r="BM68" s="50" t="str">
        <f>IF(ISERR(FIND(BM$4,NieStac!$T67))=FALSE,IF(ISERR(FIND(CONCATENATE(BM$4,"+"),NieStac!$T67))=FALSE,IF(ISERR(FIND(CONCATENATE(BM$4,"++"),NieStac!$T67))=FALSE,IF(ISERR(FIND(CONCATENATE(BM$4,"+++"),NieStac!$T67))=FALSE,"+++","++"),"+")," ")," ")</f>
        <v/>
      </c>
      <c r="BN68" s="50" t="str">
        <f>IF(ISERR(FIND(BN$4,NieStac!$T67))=FALSE,IF(ISERR(FIND(CONCATENATE(BN$4,"+"),NieStac!$T67))=FALSE,IF(ISERR(FIND(CONCATENATE(BN$4,"++"),NieStac!$T67))=FALSE,IF(ISERR(FIND(CONCATENATE(BN$4,"+++"),NieStac!$T67))=FALSE,"+++","++"),"+")," ")," ")</f>
        <v/>
      </c>
      <c r="BO68" s="50" t="str">
        <f>IF(ISERR(FIND(BO$4,NieStac!$T67))=FALSE,IF(ISERR(FIND(CONCATENATE(BO$4,"+"),NieStac!$T67))=FALSE,IF(ISERR(FIND(CONCATENATE(BO$4,"++"),NieStac!$T67))=FALSE,IF(ISERR(FIND(CONCATENATE(BO$4,"+++"),NieStac!$T67))=FALSE,"+++","++"),"+")," ")," ")</f>
        <v/>
      </c>
      <c r="BP68" s="50" t="str">
        <f>IF(ISERR(FIND(BP$4,NieStac!$T67))=FALSE,IF(ISERR(FIND(CONCATENATE(BP$4,"+"),NieStac!$T67))=FALSE,IF(ISERR(FIND(CONCATENATE(BP$4,"++"),NieStac!$T67))=FALSE,IF(ISERR(FIND(CONCATENATE(BP$4,"+++"),NieStac!$T67))=FALSE,"+++","++"),"+")," ")," ")</f>
        <v/>
      </c>
      <c r="BQ68" s="50" t="str">
        <f>IF(ISERR(FIND(BQ$4,NieStac!$T67))=FALSE,IF(ISERR(FIND(CONCATENATE(BQ$4,"+"),NieStac!$T67))=FALSE,IF(ISERR(FIND(CONCATENATE(BQ$4,"++"),NieStac!$T67))=FALSE,IF(ISERR(FIND(CONCATENATE(BQ$4,"+++"),NieStac!$T67))=FALSE,"+++","++"),"+")," ")," ")</f>
        <v>+</v>
      </c>
    </row>
    <row r="69" spans="1:69" ht="58.15" customHeight="1">
      <c r="A69" s="104" t="str">
        <f>NieStac!C68</f>
        <v>Przedmiot obieralny 6: Reprogramowalne układy elektroniczne w sterowaniu / Zastosowania sterowników przemysłowych</v>
      </c>
      <c r="B69" s="50" t="str">
        <f>IF(ISERR(FIND(B$4,NieStac!$R68))=FALSE,IF(ISERR(FIND(CONCATENATE(B$4,"+"),NieStac!$R68))=FALSE,IF(ISERR(FIND(CONCATENATE(B$4,"++"),NieStac!$R68))=FALSE,IF(ISERR(FIND(CONCATENATE(B$4,"+++"),NieStac!$R68))=FALSE,"+++","++"),"+"),"")," ")</f>
        <v/>
      </c>
      <c r="C69" s="50" t="str">
        <f>IF(ISERR(FIND(C$4,NieStac!$R68))=FALSE,IF(ISERR(FIND(CONCATENATE(C$4,"+"),NieStac!$R68))=FALSE,IF(ISERR(FIND(CONCATENATE(C$4,"++"),NieStac!$R68))=FALSE,IF(ISERR(FIND(CONCATENATE(C$4,"+++"),NieStac!$R68))=FALSE,"+++","++"),"+"),"")," ")</f>
        <v/>
      </c>
      <c r="D69" s="50" t="str">
        <f>IF(ISERR(FIND(D$4,NieStac!$R68))=FALSE,IF(ISERR(FIND(CONCATENATE(D$4,"+"),NieStac!$R68))=FALSE,IF(ISERR(FIND(CONCATENATE(D$4,"++"),NieStac!$R68))=FALSE,IF(ISERR(FIND(CONCATENATE(D$4,"+++"),NieStac!$R68))=FALSE,"+++","++"),"+"),"")," ")</f>
        <v/>
      </c>
      <c r="E69" s="50" t="str">
        <f>IF(ISERR(FIND(E$4,NieStac!$R68))=FALSE,IF(ISERR(FIND(CONCATENATE(E$4,"+"),NieStac!$R68))=FALSE,IF(ISERR(FIND(CONCATENATE(E$4,"++"),NieStac!$R68))=FALSE,IF(ISERR(FIND(CONCATENATE(E$4,"+++"),NieStac!$R68))=FALSE,"+++","++"),"+"),"")," ")</f>
        <v/>
      </c>
      <c r="F69" s="50" t="str">
        <f>IF(ISERR(FIND(F$4,NieStac!$R68))=FALSE,IF(ISERR(FIND(CONCATENATE(F$4,"+"),NieStac!$R68))=FALSE,IF(ISERR(FIND(CONCATENATE(F$4,"++"),NieStac!$R68))=FALSE,IF(ISERR(FIND(CONCATENATE(F$4,"+++"),NieStac!$R68))=FALSE,"+++","++"),"+"),"")," ")</f>
        <v/>
      </c>
      <c r="G69" s="50" t="str">
        <f>IF(ISERR(FIND(G$4,NieStac!$R68))=FALSE,IF(ISERR(FIND(CONCATENATE(G$4,"+"),NieStac!$R68))=FALSE,IF(ISERR(FIND(CONCATENATE(G$4,"++"),NieStac!$R68))=FALSE,IF(ISERR(FIND(CONCATENATE(G$4,"+++"),NieStac!$R68))=FALSE,"+++","++"),"+"),"")," ")</f>
        <v/>
      </c>
      <c r="H69" s="50" t="str">
        <f>IF(ISERR(FIND(H$4,NieStac!$R68))=FALSE,IF(ISERR(FIND(CONCATENATE(H$4,"+"),NieStac!$R68))=FALSE,IF(ISERR(FIND(CONCATENATE(H$4,"++"),NieStac!$R68))=FALSE,IF(ISERR(FIND(CONCATENATE(H$4,"+++"),NieStac!$R68))=FALSE,"+++","++"),"+"),"")," ")</f>
        <v/>
      </c>
      <c r="I69" s="50" t="str">
        <f>IF(ISERR(FIND(I$4,NieStac!$R68))=FALSE,IF(ISERR(FIND(CONCATENATE(I$4,"+"),NieStac!$R68))=FALSE,IF(ISERR(FIND(CONCATENATE(I$4,"++"),NieStac!$R68))=FALSE,IF(ISERR(FIND(CONCATENATE(I$4,"+++"),NieStac!$R68))=FALSE,"+++","++"),"+"),"")," ")</f>
        <v/>
      </c>
      <c r="J69" s="50" t="str">
        <f>IF(ISERR(FIND(J$4,NieStac!$R68))=FALSE,IF(ISERR(FIND(CONCATENATE(J$4,"+"),NieStac!$R68))=FALSE,IF(ISERR(FIND(CONCATENATE(J$4,"++"),NieStac!$R68))=FALSE,IF(ISERR(FIND(CONCATENATE(J$4,"+++"),NieStac!$R68))=FALSE,"+++","++"),"+"),"")," ")</f>
        <v>++</v>
      </c>
      <c r="K69" s="50" t="str">
        <f>IF(ISERR(FIND(K$4,NieStac!$R68))=FALSE,IF(ISERR(FIND(CONCATENATE(K$4,"+"),NieStac!$R68))=FALSE,IF(ISERR(FIND(CONCATENATE(K$4,"++"),NieStac!$R68))=FALSE,IF(ISERR(FIND(CONCATENATE(K$4,"+++"),NieStac!$R68))=FALSE,"+++","++"),"+"),"")," ")</f>
        <v/>
      </c>
      <c r="L69" s="50" t="str">
        <f>IF(ISERR(FIND(L$4,NieStac!$R68))=FALSE,IF(ISERR(FIND(CONCATENATE(L$4,"+"),NieStac!$R68))=FALSE,IF(ISERR(FIND(CONCATENATE(L$4,"++"),NieStac!$R68))=FALSE,IF(ISERR(FIND(CONCATENATE(L$4,"+++"),NieStac!$R68))=FALSE,"+++","++"),"+"),"")," ")</f>
        <v/>
      </c>
      <c r="M69" s="50" t="str">
        <f>IF(ISERR(FIND(M$4,NieStac!$R68))=FALSE,IF(ISERR(FIND(CONCATENATE(M$4,"+"),NieStac!$R68))=FALSE,IF(ISERR(FIND(CONCATENATE(M$4,"++"),NieStac!$R68))=FALSE,IF(ISERR(FIND(CONCATENATE(M$4,"+++"),NieStac!$R68))=FALSE,"+++","++"),"+"),"")," ")</f>
        <v/>
      </c>
      <c r="N69" s="50" t="str">
        <f>IF(ISERR(FIND(N$4,NieStac!$R68))=FALSE,IF(ISERR(FIND(CONCATENATE(N$4,"+"),NieStac!$R68))=FALSE,IF(ISERR(FIND(CONCATENATE(N$4,"++"),NieStac!$R68))=FALSE,IF(ISERR(FIND(CONCATENATE(N$4,"+++"),NieStac!$R68))=FALSE,"+++","++"),"+"),"")," ")</f>
        <v/>
      </c>
      <c r="O69" s="50" t="str">
        <f>IF(ISERR(FIND(O$4,NieStac!$R68))=FALSE,IF(ISERR(FIND(CONCATENATE(O$4,"+"),NieStac!$R68))=FALSE,IF(ISERR(FIND(CONCATENATE(O$4,"++"),NieStac!$R68))=FALSE,IF(ISERR(FIND(CONCATENATE(O$4,"+++"),NieStac!$R68))=FALSE,"+++","++"),"+"),"")," ")</f>
        <v/>
      </c>
      <c r="P69" s="50" t="str">
        <f>IF(ISERR(FIND(P$4,NieStac!$R68))=FALSE,IF(ISERR(FIND(CONCATENATE(P$4,"+"),NieStac!$R68))=FALSE,IF(ISERR(FIND(CONCATENATE(P$4,"++"),NieStac!$R68))=FALSE,IF(ISERR(FIND(CONCATENATE(P$4,"+++"),NieStac!$R68))=FALSE,"+++","++"),"+"),"")," ")</f>
        <v/>
      </c>
      <c r="Q69" s="50" t="str">
        <f>IF(ISERR(FIND(Q$4,NieStac!$R68))=FALSE,IF(ISERR(FIND(CONCATENATE(Q$4,"+"),NieStac!$R68))=FALSE,IF(ISERR(FIND(CONCATENATE(Q$4,"++"),NieStac!$R68))=FALSE,IF(ISERR(FIND(CONCATENATE(Q$4,"+++"),NieStac!$R68))=FALSE,"+++","++"),"+"),"")," ")</f>
        <v/>
      </c>
      <c r="R69" s="50" t="str">
        <f>IF(ISERR(FIND(R$4,NieStac!$R68))=FALSE,IF(ISERR(FIND(CONCATENATE(R$4,"+"),NieStac!$R68))=FALSE,IF(ISERR(FIND(CONCATENATE(R$4,"++"),NieStac!$R68))=FALSE,IF(ISERR(FIND(CONCATENATE(R$4,"+++"),NieStac!$R68))=FALSE,"+++","++"),"+"),"")," ")</f>
        <v/>
      </c>
      <c r="S69" s="50" t="str">
        <f>IF(ISERR(FIND(S$4,NieStac!$R68))=FALSE,IF(ISERR(FIND(CONCATENATE(S$4,"+"),NieStac!$R68))=FALSE,IF(ISERR(FIND(CONCATENATE(S$4,"++"),NieStac!$R68))=FALSE,IF(ISERR(FIND(CONCATENATE(S$4,"+++"),NieStac!$R68))=FALSE,"+++","++"),"+"),"")," ")</f>
        <v/>
      </c>
      <c r="T69" s="50" t="str">
        <f>IF(ISERR(FIND(T$4,NieStac!$R68))=FALSE,IF(ISERR(FIND(CONCATENATE(T$4,"+"),NieStac!$R68))=FALSE,IF(ISERR(FIND(CONCATENATE(T$4,"++"),NieStac!$R68))=FALSE,IF(ISERR(FIND(CONCATENATE(T$4,"+++"),NieStac!$R68))=FALSE,"+++","++"),"+"),"")," ")</f>
        <v>+</v>
      </c>
      <c r="U69" s="50" t="str">
        <f>IF(ISERR(FIND(U$4,NieStac!$R68))=FALSE,IF(ISERR(FIND(CONCATENATE(U$4,"+"),NieStac!$R68))=FALSE,IF(ISERR(FIND(CONCATENATE(U$4,"++"),NieStac!$R68))=FALSE,IF(ISERR(FIND(CONCATENATE(U$4,"+++"),NieStac!$R68))=FALSE,"+++","++"),"+"),"")," ")</f>
        <v/>
      </c>
      <c r="V69" s="50" t="str">
        <f>IF(ISERR(FIND(V$4,NieStac!$R68))=FALSE,IF(ISERR(FIND(CONCATENATE(V$4,"+"),NieStac!$R68))=FALSE,IF(ISERR(FIND(CONCATENATE(V$4,"++"),NieStac!$R68))=FALSE,IF(ISERR(FIND(CONCATENATE(V$4,"+++"),NieStac!$R68))=FALSE,"+++","++"),"+"),"")," ")</f>
        <v/>
      </c>
      <c r="W69" s="50" t="str">
        <f>IF(ISERR(FIND(W$4,NieStac!$R68))=FALSE,IF(ISERR(FIND(CONCATENATE(W$4,"+"),NieStac!$R68))=FALSE,IF(ISERR(FIND(CONCATENATE(W$4,"++"),NieStac!$R68))=FALSE,IF(ISERR(FIND(CONCATENATE(W$4,"+++"),NieStac!$R68))=FALSE,"+++","++"),"+"),"")," ")</f>
        <v/>
      </c>
      <c r="X69" s="50" t="str">
        <f>IF(ISERR(FIND(X$4,NieStac!$R68))=FALSE,IF(ISERR(FIND(CONCATENATE(X$4,"+"),NieStac!$R68))=FALSE,IF(ISERR(FIND(CONCATENATE(X$4,"++"),NieStac!$R68))=FALSE,IF(ISERR(FIND(CONCATENATE(X$4,"+++"),NieStac!$R68))=FALSE,"+++","++"),"+"),"")," ")</f>
        <v/>
      </c>
      <c r="Y69" s="50" t="str">
        <f>IF(ISERR(FIND(Y$4,NieStac!$R68))=FALSE,IF(ISERR(FIND(CONCATENATE(Y$4,"+"),NieStac!$R68))=FALSE,IF(ISERR(FIND(CONCATENATE(Y$4,"++"),NieStac!$R68))=FALSE,IF(ISERR(FIND(CONCATENATE(Y$4,"+++"),NieStac!$R68))=FALSE,"+++","++"),"+"),"")," ")</f>
        <v/>
      </c>
      <c r="Z69" s="50" t="str">
        <f>IF(ISERR(FIND(Z$4,NieStac!$R68))=FALSE,IF(ISERR(FIND(CONCATENATE(Z$4,"+"),NieStac!$R68))=FALSE,IF(ISERR(FIND(CONCATENATE(Z$4,"++"),NieStac!$R68))=FALSE,IF(ISERR(FIND(CONCATENATE(Z$4,"+++"),NieStac!$R68))=FALSE,"+++","++"),"+"),"")," ")</f>
        <v/>
      </c>
      <c r="AA69" s="50" t="str">
        <f>IF(ISERR(FIND(AA$4,NieStac!$R68))=FALSE,IF(ISERR(FIND(CONCATENATE(AA$4,"+"),NieStac!$R68))=FALSE,IF(ISERR(FIND(CONCATENATE(AA$4,"++"),NieStac!$R68))=FALSE,IF(ISERR(FIND(CONCATENATE(AA$4,"+++"),NieStac!$R68))=FALSE,"+++","++"),"+"),"")," ")</f>
        <v/>
      </c>
      <c r="AB69" s="50" t="str">
        <f>IF(ISERR(FIND(AB$4,NieStac!$R68))=FALSE,IF(ISERR(FIND(CONCATENATE(AB$4,"+"),NieStac!$R68))=FALSE,IF(ISERR(FIND(CONCATENATE(AB$4,"++"),NieStac!$R68))=FALSE,IF(ISERR(FIND(CONCATENATE(AB$4,"+++"),NieStac!$R68))=FALSE,"+++","++"),"+"),"")," ")</f>
        <v/>
      </c>
      <c r="AC69" s="50" t="str">
        <f>IF(ISERR(FIND(AC$4,NieStac!$R68))=FALSE,IF(ISERR(FIND(CONCATENATE(AC$4,"+"),NieStac!$R68))=FALSE,IF(ISERR(FIND(CONCATENATE(AC$4,"++"),NieStac!$R68))=FALSE,IF(ISERR(FIND(CONCATENATE(AC$4,"+++"),NieStac!$R68))=FALSE,"+++","++"),"+"),"")," ")</f>
        <v/>
      </c>
      <c r="AD69" s="127" t="str">
        <f>NieStac!C68</f>
        <v>Przedmiot obieralny 6: Reprogramowalne układy elektroniczne w sterowaniu / Zastosowania sterowników przemysłowych</v>
      </c>
      <c r="AE69" s="50" t="str">
        <f>IF(ISERR(FIND(AE$4,NieStac!$S68))=FALSE,IF(ISERR(FIND(CONCATENATE(AE$4,"+"),NieStac!$S68))=FALSE,IF(ISERR(FIND(CONCATENATE(AE$4,"++"),NieStac!$S68))=FALSE,IF(ISERR(FIND(CONCATENATE(AE$4,"+++"),NieStac!$S68))=FALSE,"+++","++"),"+")," ")," ")</f>
        <v/>
      </c>
      <c r="AF69" s="50" t="str">
        <f>IF(ISERR(FIND(AF$4,NieStac!$S68))=FALSE,IF(ISERR(FIND(CONCATENATE(AF$4,"+"),NieStac!$S68))=FALSE,IF(ISERR(FIND(CONCATENATE(AF$4,"++"),NieStac!$S68))=FALSE,IF(ISERR(FIND(CONCATENATE(AF$4,"+++"),NieStac!$S68))=FALSE,"+++","++"),"+")," ")," ")</f>
        <v/>
      </c>
      <c r="AG69" s="50" t="str">
        <f>IF(ISERR(FIND(AG$4,NieStac!$S68))=FALSE,IF(ISERR(FIND(CONCATENATE(AG$4,"+"),NieStac!$S68))=FALSE,IF(ISERR(FIND(CONCATENATE(AG$4,"++"),NieStac!$S68))=FALSE,IF(ISERR(FIND(CONCATENATE(AG$4,"+++"),NieStac!$S68))=FALSE,"+++","++"),"+")," ")," ")</f>
        <v/>
      </c>
      <c r="AH69" s="50" t="str">
        <f>IF(ISERR(FIND(AH$4,NieStac!$S68))=FALSE,IF(ISERR(FIND(CONCATENATE(AH$4,"+"),NieStac!$S68))=FALSE,IF(ISERR(FIND(CONCATENATE(AH$4,"++"),NieStac!$S68))=FALSE,IF(ISERR(FIND(CONCATENATE(AH$4,"+++"),NieStac!$S68))=FALSE,"+++","++"),"+")," ")," ")</f>
        <v/>
      </c>
      <c r="AI69" s="50" t="str">
        <f>IF(ISERR(FIND(AI$4,NieStac!$S68))=FALSE,IF(ISERR(FIND(CONCATENATE(AI$4,"+"),NieStac!$S68))=FALSE,IF(ISERR(FIND(CONCATENATE(AI$4,"++"),NieStac!$S68))=FALSE,IF(ISERR(FIND(CONCATENATE(AI$4,"+++"),NieStac!$S68))=FALSE,"+++","++"),"+")," ")," ")</f>
        <v/>
      </c>
      <c r="AJ69" s="50" t="str">
        <f>IF(ISERR(FIND(AJ$4,NieStac!$S68))=FALSE,IF(ISERR(FIND(CONCATENATE(AJ$4,"+"),NieStac!$S68))=FALSE,IF(ISERR(FIND(CONCATENATE(AJ$4,"++"),NieStac!$S68))=FALSE,IF(ISERR(FIND(CONCATENATE(AJ$4,"+++"),NieStac!$S68))=FALSE,"+++","++"),"+")," ")," ")</f>
        <v/>
      </c>
      <c r="AK69" s="50" t="str">
        <f>IF(ISERR(FIND(AK$4,NieStac!$S68))=FALSE,IF(ISERR(FIND(CONCATENATE(AK$4,"+"),NieStac!$S68))=FALSE,IF(ISERR(FIND(CONCATENATE(AK$4,"++"),NieStac!$S68))=FALSE,IF(ISERR(FIND(CONCATENATE(AK$4,"+++"),NieStac!$S68))=FALSE,"+++","++"),"+")," ")," ")</f>
        <v/>
      </c>
      <c r="AL69" s="50" t="str">
        <f>IF(ISERR(FIND(AL$4,NieStac!$S68))=FALSE,IF(ISERR(FIND(CONCATENATE(AL$4,"+"),NieStac!$S68))=FALSE,IF(ISERR(FIND(CONCATENATE(AL$4,"++"),NieStac!$S68))=FALSE,IF(ISERR(FIND(CONCATENATE(AL$4,"+++"),NieStac!$S68))=FALSE,"+++","++"),"+")," ")," ")</f>
        <v/>
      </c>
      <c r="AM69" s="50" t="str">
        <f>IF(ISERR(FIND(AM$4,NieStac!$S68))=FALSE,IF(ISERR(FIND(CONCATENATE(AM$4,"+"),NieStac!$S68))=FALSE,IF(ISERR(FIND(CONCATENATE(AM$4,"++"),NieStac!$S68))=FALSE,IF(ISERR(FIND(CONCATENATE(AM$4,"+++"),NieStac!$S68))=FALSE,"+++","++"),"+")," ")," ")</f>
        <v/>
      </c>
      <c r="AN69" s="50" t="str">
        <f>IF(ISERR(FIND(AN$4,NieStac!$S68))=FALSE,IF(ISERR(FIND(CONCATENATE(AN$4,"+"),NieStac!$S68))=FALSE,IF(ISERR(FIND(CONCATENATE(AN$4,"++"),NieStac!$S68))=FALSE,IF(ISERR(FIND(CONCATENATE(AN$4,"+++"),NieStac!$S68))=FALSE,"+++","++"),"+")," ")," ")</f>
        <v/>
      </c>
      <c r="AO69" s="50" t="str">
        <f>IF(ISERR(FIND(AO$4,NieStac!$S68))=FALSE,IF(ISERR(FIND(CONCATENATE(AO$4,"+"),NieStac!$S68))=FALSE,IF(ISERR(FIND(CONCATENATE(AO$4,"++"),NieStac!$S68))=FALSE,IF(ISERR(FIND(CONCATENATE(AO$4,"+++"),NieStac!$S68))=FALSE,"+++","++"),"+")," ")," ")</f>
        <v/>
      </c>
      <c r="AP69" s="50" t="str">
        <f>IF(ISERR(FIND(AP$4,NieStac!$S68))=FALSE,IF(ISERR(FIND(CONCATENATE(AP$4,"+"),NieStac!$S68))=FALSE,IF(ISERR(FIND(CONCATENATE(AP$4,"++"),NieStac!$S68))=FALSE,IF(ISERR(FIND(CONCATENATE(AP$4,"+++"),NieStac!$S68))=FALSE,"+++","++"),"+")," ")," ")</f>
        <v/>
      </c>
      <c r="AQ69" s="50" t="str">
        <f>IF(ISERR(FIND(AQ$4,NieStac!$S68))=FALSE,IF(ISERR(FIND(CONCATENATE(AQ$4,"+"),NieStac!$S68))=FALSE,IF(ISERR(FIND(CONCATENATE(AQ$4,"++"),NieStac!$S68))=FALSE,IF(ISERR(FIND(CONCATENATE(AQ$4,"+++"),NieStac!$S68))=FALSE,"+++","++"),"+")," ")," ")</f>
        <v>+</v>
      </c>
      <c r="AR69" s="50" t="str">
        <f>IF(ISERR(FIND(AR$4,NieStac!$S68))=FALSE,IF(ISERR(FIND(CONCATENATE(AR$4,"+"),NieStac!$S68))=FALSE,IF(ISERR(FIND(CONCATENATE(AR$4,"++"),NieStac!$S68))=FALSE,IF(ISERR(FIND(CONCATENATE(AR$4,"+++"),NieStac!$S68))=FALSE,"+++","++"),"+")," ")," ")</f>
        <v/>
      </c>
      <c r="AS69" s="50" t="str">
        <f>IF(ISERR(FIND(AS$4,NieStac!$S68))=FALSE,IF(ISERR(FIND(CONCATENATE(AS$4,"+"),NieStac!$S68))=FALSE,IF(ISERR(FIND(CONCATENATE(AS$4,"++"),NieStac!$S68))=FALSE,IF(ISERR(FIND(CONCATENATE(AS$4,"+++"),NieStac!$S68))=FALSE,"+++","++"),"+")," ")," ")</f>
        <v/>
      </c>
      <c r="AT69" s="50" t="str">
        <f>IF(ISERR(FIND(AT$4,NieStac!$S68))=FALSE,IF(ISERR(FIND(CONCATENATE(AT$4,"+"),NieStac!$S68))=FALSE,IF(ISERR(FIND(CONCATENATE(AT$4,"++"),NieStac!$S68))=FALSE,IF(ISERR(FIND(CONCATENATE(AT$4,"+++"),NieStac!$S68))=FALSE,"+++","++"),"+")," ")," ")</f>
        <v/>
      </c>
      <c r="AU69" s="50" t="str">
        <f>IF(ISERR(FIND(AU$4,NieStac!$S68))=FALSE,IF(ISERR(FIND(CONCATENATE(AU$4,"+"),NieStac!$S68))=FALSE,IF(ISERR(FIND(CONCATENATE(AU$4,"++"),NieStac!$S68))=FALSE,IF(ISERR(FIND(CONCATENATE(AU$4,"+++"),NieStac!$S68))=FALSE,"+++","++"),"+")," ")," ")</f>
        <v/>
      </c>
      <c r="AV69" s="50" t="str">
        <f>IF(ISERR(FIND(AV$4,NieStac!$S68))=FALSE,IF(ISERR(FIND(CONCATENATE(AV$4,"+"),NieStac!$S68))=FALSE,IF(ISERR(FIND(CONCATENATE(AV$4,"++"),NieStac!$S68))=FALSE,IF(ISERR(FIND(CONCATENATE(AV$4,"+++"),NieStac!$S68))=FALSE,"+++","++"),"+")," ")," ")</f>
        <v>+</v>
      </c>
      <c r="AW69" s="50" t="str">
        <f>IF(ISERR(FIND(AW$4,NieStac!$S68))=FALSE,IF(ISERR(FIND(CONCATENATE(AW$4,"+"),NieStac!$S68))=FALSE,IF(ISERR(FIND(CONCATENATE(AW$4,"++"),NieStac!$S68))=FALSE,IF(ISERR(FIND(CONCATENATE(AW$4,"+++"),NieStac!$S68))=FALSE,"+++","++"),"+")," ")," ")</f>
        <v/>
      </c>
      <c r="AX69" s="50" t="str">
        <f>IF(ISERR(FIND(AX$4,NieStac!$S68))=FALSE,IF(ISERR(FIND(CONCATENATE(AX$4,"+"),NieStac!$S68))=FALSE,IF(ISERR(FIND(CONCATENATE(AX$4,"++"),NieStac!$S68))=FALSE,IF(ISERR(FIND(CONCATENATE(AX$4,"+++"),NieStac!$S68))=FALSE,"+++","++"),"+")," ")," ")</f>
        <v/>
      </c>
      <c r="AY69" s="50" t="str">
        <f>IF(ISERR(FIND(AY$4,NieStac!$S68))=FALSE,IF(ISERR(FIND(CONCATENATE(AY$4,"+"),NieStac!$S68))=FALSE,IF(ISERR(FIND(CONCATENATE(AY$4,"++"),NieStac!$S68))=FALSE,IF(ISERR(FIND(CONCATENATE(AY$4,"+++"),NieStac!$S68))=FALSE,"+++","++"),"+")," ")," ")</f>
        <v/>
      </c>
      <c r="AZ69" s="50" t="str">
        <f>IF(ISERR(FIND(AZ$4,NieStac!$S68))=FALSE,IF(ISERR(FIND(CONCATENATE(AZ$4,"+"),NieStac!$S68))=FALSE,IF(ISERR(FIND(CONCATENATE(AZ$4,"++"),NieStac!$S68))=FALSE,IF(ISERR(FIND(CONCATENATE(AZ$4,"+++"),NieStac!$S68))=FALSE,"+++","++"),"+")," ")," ")</f>
        <v/>
      </c>
      <c r="BA69" s="50" t="str">
        <f>IF(ISERR(FIND(BA$4,NieStac!$S68))=FALSE,IF(ISERR(FIND(CONCATENATE(BA$4,"+"),NieStac!$S68))=FALSE,IF(ISERR(FIND(CONCATENATE(BA$4,"++"),NieStac!$S68))=FALSE,IF(ISERR(FIND(CONCATENATE(BA$4,"+++"),NieStac!$S68))=FALSE,"+++","++"),"+")," ")," ")</f>
        <v>+</v>
      </c>
      <c r="BB69" s="50" t="str">
        <f>IF(ISERR(FIND(BB$4,NieStac!$S68))=FALSE,IF(ISERR(FIND(CONCATENATE(BB$4,"+"),NieStac!$S68))=FALSE,IF(ISERR(FIND(CONCATENATE(BB$4,"++"),NieStac!$S68))=FALSE,IF(ISERR(FIND(CONCATENATE(BB$4,"+++"),NieStac!$S68))=FALSE,"+++","++"),"+")," ")," ")</f>
        <v/>
      </c>
      <c r="BC69" s="50" t="str">
        <f>IF(ISERR(FIND(BC$4,NieStac!$S68))=FALSE,IF(ISERR(FIND(CONCATENATE(BC$4,"+"),NieStac!$S68))=FALSE,IF(ISERR(FIND(CONCATENATE(BC$4,"++"),NieStac!$S68))=FALSE,IF(ISERR(FIND(CONCATENATE(BC$4,"+++"),NieStac!$S68))=FALSE,"+++","++"),"+")," ")," ")</f>
        <v/>
      </c>
      <c r="BD69" s="50" t="str">
        <f>IF(ISERR(FIND(BD$4,NieStac!$S68))=FALSE,IF(ISERR(FIND(CONCATENATE(BD$4,"+"),NieStac!$S68))=FALSE,IF(ISERR(FIND(CONCATENATE(BD$4,"++"),NieStac!$S68))=FALSE,IF(ISERR(FIND(CONCATENATE(BD$4,"+++"),NieStac!$S68))=FALSE,"+++","++"),"+")," ")," ")</f>
        <v/>
      </c>
      <c r="BE69" s="50" t="str">
        <f>IF(ISERR(FIND(BE$4,NieStac!$S68))=FALSE,IF(ISERR(FIND(CONCATENATE(BE$4,"+"),NieStac!$S68))=FALSE,IF(ISERR(FIND(CONCATENATE(BE$4,"++"),NieStac!$S68))=FALSE,IF(ISERR(FIND(CONCATENATE(BE$4,"+++"),NieStac!$S68))=FALSE,"+++","++"),"+")," ")," ")</f>
        <v/>
      </c>
      <c r="BF69" s="50" t="str">
        <f>IF(ISERR(FIND(BF$4,NieStac!$S68))=FALSE,IF(ISERR(FIND(CONCATENATE(BF$4,"+"),NieStac!$S68))=FALSE,IF(ISERR(FIND(CONCATENATE(BF$4,"++"),NieStac!$S68))=FALSE,IF(ISERR(FIND(CONCATENATE(BF$4,"+++"),NieStac!$S68))=FALSE,"+++","++"),"+")," ")," ")</f>
        <v>+</v>
      </c>
      <c r="BG69" s="50" t="str">
        <f>IF(ISERR(FIND(BG$4,NieStac!$S68))=FALSE,IF(ISERR(FIND(CONCATENATE(BG$4,"+"),NieStac!$S68))=FALSE,IF(ISERR(FIND(CONCATENATE(BG$4,"++"),NieStac!$S68))=FALSE,IF(ISERR(FIND(CONCATENATE(BG$4,"+++"),NieStac!$S68))=FALSE,"+++","++"),"+")," ")," ")</f>
        <v/>
      </c>
      <c r="BH69" s="50" t="str">
        <f>IF(ISERR(FIND(BH$4,NieStac!$S68))=FALSE,IF(ISERR(FIND(CONCATENATE(BH$4,"+"),NieStac!$S68))=FALSE,IF(ISERR(FIND(CONCATENATE(BH$4,"++"),NieStac!$S68))=FALSE,IF(ISERR(FIND(CONCATENATE(BH$4,"+++"),NieStac!$S68))=FALSE,"+++","++"),"+")," ")," ")</f>
        <v/>
      </c>
      <c r="BI69" s="50" t="str">
        <f>IF(ISERR(FIND(BI$4,NieStac!$S68))=FALSE,IF(ISERR(FIND(CONCATENATE(BI$4,"+"),NieStac!$S68))=FALSE,IF(ISERR(FIND(CONCATENATE(BI$4,"++"),NieStac!$S68))=FALSE,IF(ISERR(FIND(CONCATENATE(BI$4,"+++"),NieStac!$S68))=FALSE,"+++","++"),"+")," ")," ")</f>
        <v/>
      </c>
      <c r="BJ69" s="127" t="str">
        <f>NieStac!C68</f>
        <v>Przedmiot obieralny 6: Reprogramowalne układy elektroniczne w sterowaniu / Zastosowania sterowników przemysłowych</v>
      </c>
      <c r="BK69" s="50" t="str">
        <f>IF(ISERR(FIND(BK$4,NieStac!$T68))=FALSE,IF(ISERR(FIND(CONCATENATE(BK$4,"+"),NieStac!$T68))=FALSE,IF(ISERR(FIND(CONCATENATE(BK$4,"++"),NieStac!$T68))=FALSE,IF(ISERR(FIND(CONCATENATE(BK$4,"+++"),NieStac!$T68))=FALSE,"+++","++"),"+")," ")," ")</f>
        <v/>
      </c>
      <c r="BL69" s="50" t="str">
        <f>IF(ISERR(FIND(BL$4,NieStac!$T68))=FALSE,IF(ISERR(FIND(CONCATENATE(BL$4,"+"),NieStac!$T68))=FALSE,IF(ISERR(FIND(CONCATENATE(BL$4,"++"),NieStac!$T68))=FALSE,IF(ISERR(FIND(CONCATENATE(BL$4,"+++"),NieStac!$T68))=FALSE,"+++","++"),"+")," ")," ")</f>
        <v/>
      </c>
      <c r="BM69" s="50" t="str">
        <f>IF(ISERR(FIND(BM$4,NieStac!$T68))=FALSE,IF(ISERR(FIND(CONCATENATE(BM$4,"+"),NieStac!$T68))=FALSE,IF(ISERR(FIND(CONCATENATE(BM$4,"++"),NieStac!$T68))=FALSE,IF(ISERR(FIND(CONCATENATE(BM$4,"+++"),NieStac!$T68))=FALSE,"+++","++"),"+")," ")," ")</f>
        <v>++</v>
      </c>
      <c r="BN69" s="50" t="str">
        <f>IF(ISERR(FIND(BN$4,NieStac!$T68))=FALSE,IF(ISERR(FIND(CONCATENATE(BN$4,"+"),NieStac!$T68))=FALSE,IF(ISERR(FIND(CONCATENATE(BN$4,"++"),NieStac!$T68))=FALSE,IF(ISERR(FIND(CONCATENATE(BN$4,"+++"),NieStac!$T68))=FALSE,"+++","++"),"+")," ")," ")</f>
        <v/>
      </c>
      <c r="BO69" s="50" t="str">
        <f>IF(ISERR(FIND(BO$4,NieStac!$T68))=FALSE,IF(ISERR(FIND(CONCATENATE(BO$4,"+"),NieStac!$T68))=FALSE,IF(ISERR(FIND(CONCATENATE(BO$4,"++"),NieStac!$T68))=FALSE,IF(ISERR(FIND(CONCATENATE(BO$4,"+++"),NieStac!$T68))=FALSE,"+++","++"),"+")," ")," ")</f>
        <v/>
      </c>
      <c r="BP69" s="50" t="str">
        <f>IF(ISERR(FIND(BP$4,NieStac!$T68))=FALSE,IF(ISERR(FIND(CONCATENATE(BP$4,"+"),NieStac!$T68))=FALSE,IF(ISERR(FIND(CONCATENATE(BP$4,"++"),NieStac!$T68))=FALSE,IF(ISERR(FIND(CONCATENATE(BP$4,"+++"),NieStac!$T68))=FALSE,"+++","++"),"+")," ")," ")</f>
        <v/>
      </c>
      <c r="BQ69" s="50" t="str">
        <f>IF(ISERR(FIND(BQ$4,NieStac!$T68))=FALSE,IF(ISERR(FIND(CONCATENATE(BQ$4,"+"),NieStac!$T68))=FALSE,IF(ISERR(FIND(CONCATENATE(BQ$4,"++"),NieStac!$T68))=FALSE,IF(ISERR(FIND(CONCATENATE(BQ$4,"+++"),NieStac!$T68))=FALSE,"+++","++"),"+")," ")," ")</f>
        <v/>
      </c>
    </row>
    <row r="70" spans="1:69" ht="38.25">
      <c r="A70" s="104" t="str">
        <f>NieStac!C69</f>
        <v>Przedmiot obieralny 7:  Systemy rozproszone automatyki  / Aplikacje mobilne</v>
      </c>
      <c r="B70" s="50" t="str">
        <f>IF(ISERR(FIND(B$4,NieStac!$R69))=FALSE,IF(ISERR(FIND(CONCATENATE(B$4,"+"),NieStac!$R69))=FALSE,IF(ISERR(FIND(CONCATENATE(B$4,"++"),NieStac!$R69))=FALSE,IF(ISERR(FIND(CONCATENATE(B$4,"+++"),NieStac!$R69))=FALSE,"+++","++"),"+"),"")," ")</f>
        <v/>
      </c>
      <c r="C70" s="50" t="str">
        <f>IF(ISERR(FIND(C$4,NieStac!$R69))=FALSE,IF(ISERR(FIND(CONCATENATE(C$4,"+"),NieStac!$R69))=FALSE,IF(ISERR(FIND(CONCATENATE(C$4,"++"),NieStac!$R69))=FALSE,IF(ISERR(FIND(CONCATENATE(C$4,"+++"),NieStac!$R69))=FALSE,"+++","++"),"+"),"")," ")</f>
        <v/>
      </c>
      <c r="D70" s="50" t="str">
        <f>IF(ISERR(FIND(D$4,NieStac!$R69))=FALSE,IF(ISERR(FIND(CONCATENATE(D$4,"+"),NieStac!$R69))=FALSE,IF(ISERR(FIND(CONCATENATE(D$4,"++"),NieStac!$R69))=FALSE,IF(ISERR(FIND(CONCATENATE(D$4,"+++"),NieStac!$R69))=FALSE,"+++","++"),"+"),"")," ")</f>
        <v/>
      </c>
      <c r="E70" s="50" t="str">
        <f>IF(ISERR(FIND(E$4,NieStac!$R69))=FALSE,IF(ISERR(FIND(CONCATENATE(E$4,"+"),NieStac!$R69))=FALSE,IF(ISERR(FIND(CONCATENATE(E$4,"++"),NieStac!$R69))=FALSE,IF(ISERR(FIND(CONCATENATE(E$4,"+++"),NieStac!$R69))=FALSE,"+++","++"),"+"),"")," ")</f>
        <v/>
      </c>
      <c r="F70" s="50" t="str">
        <f>IF(ISERR(FIND(F$4,NieStac!$R69))=FALSE,IF(ISERR(FIND(CONCATENATE(F$4,"+"),NieStac!$R69))=FALSE,IF(ISERR(FIND(CONCATENATE(F$4,"++"),NieStac!$R69))=FALSE,IF(ISERR(FIND(CONCATENATE(F$4,"+++"),NieStac!$R69))=FALSE,"+++","++"),"+"),"")," ")</f>
        <v/>
      </c>
      <c r="G70" s="50" t="str">
        <f>IF(ISERR(FIND(G$4,NieStac!$R69))=FALSE,IF(ISERR(FIND(CONCATENATE(G$4,"+"),NieStac!$R69))=FALSE,IF(ISERR(FIND(CONCATENATE(G$4,"++"),NieStac!$R69))=FALSE,IF(ISERR(FIND(CONCATENATE(G$4,"+++"),NieStac!$R69))=FALSE,"+++","++"),"+"),"")," ")</f>
        <v/>
      </c>
      <c r="H70" s="50" t="str">
        <f>IF(ISERR(FIND(H$4,NieStac!$R69))=FALSE,IF(ISERR(FIND(CONCATENATE(H$4,"+"),NieStac!$R69))=FALSE,IF(ISERR(FIND(CONCATENATE(H$4,"++"),NieStac!$R69))=FALSE,IF(ISERR(FIND(CONCATENATE(H$4,"+++"),NieStac!$R69))=FALSE,"+++","++"),"+"),"")," ")</f>
        <v/>
      </c>
      <c r="I70" s="50" t="str">
        <f>IF(ISERR(FIND(I$4,NieStac!$R69))=FALSE,IF(ISERR(FIND(CONCATENATE(I$4,"+"),NieStac!$R69))=FALSE,IF(ISERR(FIND(CONCATENATE(I$4,"++"),NieStac!$R69))=FALSE,IF(ISERR(FIND(CONCATENATE(I$4,"+++"),NieStac!$R69))=FALSE,"+++","++"),"+"),"")," ")</f>
        <v/>
      </c>
      <c r="J70" s="50" t="str">
        <f>IF(ISERR(FIND(J$4,NieStac!$R69))=FALSE,IF(ISERR(FIND(CONCATENATE(J$4,"+"),NieStac!$R69))=FALSE,IF(ISERR(FIND(CONCATENATE(J$4,"++"),NieStac!$R69))=FALSE,IF(ISERR(FIND(CONCATENATE(J$4,"+++"),NieStac!$R69))=FALSE,"+++","++"),"+"),"")," ")</f>
        <v>++</v>
      </c>
      <c r="K70" s="50" t="str">
        <f>IF(ISERR(FIND(K$4,NieStac!$R69))=FALSE,IF(ISERR(FIND(CONCATENATE(K$4,"+"),NieStac!$R69))=FALSE,IF(ISERR(FIND(CONCATENATE(K$4,"++"),NieStac!$R69))=FALSE,IF(ISERR(FIND(CONCATENATE(K$4,"+++"),NieStac!$R69))=FALSE,"+++","++"),"+"),"")," ")</f>
        <v/>
      </c>
      <c r="L70" s="50" t="str">
        <f>IF(ISERR(FIND(L$4,NieStac!$R69))=FALSE,IF(ISERR(FIND(CONCATENATE(L$4,"+"),NieStac!$R69))=FALSE,IF(ISERR(FIND(CONCATENATE(L$4,"++"),NieStac!$R69))=FALSE,IF(ISERR(FIND(CONCATENATE(L$4,"+++"),NieStac!$R69))=FALSE,"+++","++"),"+"),"")," ")</f>
        <v/>
      </c>
      <c r="M70" s="50" t="str">
        <f>IF(ISERR(FIND(M$4,NieStac!$R69))=FALSE,IF(ISERR(FIND(CONCATENATE(M$4,"+"),NieStac!$R69))=FALSE,IF(ISERR(FIND(CONCATENATE(M$4,"++"),NieStac!$R69))=FALSE,IF(ISERR(FIND(CONCATENATE(M$4,"+++"),NieStac!$R69))=FALSE,"+++","++"),"+"),"")," ")</f>
        <v/>
      </c>
      <c r="N70" s="50" t="str">
        <f>IF(ISERR(FIND(N$4,NieStac!$R69))=FALSE,IF(ISERR(FIND(CONCATENATE(N$4,"+"),NieStac!$R69))=FALSE,IF(ISERR(FIND(CONCATENATE(N$4,"++"),NieStac!$R69))=FALSE,IF(ISERR(FIND(CONCATENATE(N$4,"+++"),NieStac!$R69))=FALSE,"+++","++"),"+"),"")," ")</f>
        <v/>
      </c>
      <c r="O70" s="50" t="str">
        <f>IF(ISERR(FIND(O$4,NieStac!$R69))=FALSE,IF(ISERR(FIND(CONCATENATE(O$4,"+"),NieStac!$R69))=FALSE,IF(ISERR(FIND(CONCATENATE(O$4,"++"),NieStac!$R69))=FALSE,IF(ISERR(FIND(CONCATENATE(O$4,"+++"),NieStac!$R69))=FALSE,"+++","++"),"+"),"")," ")</f>
        <v/>
      </c>
      <c r="P70" s="50" t="str">
        <f>IF(ISERR(FIND(P$4,NieStac!$R69))=FALSE,IF(ISERR(FIND(CONCATENATE(P$4,"+"),NieStac!$R69))=FALSE,IF(ISERR(FIND(CONCATENATE(P$4,"++"),NieStac!$R69))=FALSE,IF(ISERR(FIND(CONCATENATE(P$4,"+++"),NieStac!$R69))=FALSE,"+++","++"),"+"),"")," ")</f>
        <v/>
      </c>
      <c r="Q70" s="50" t="str">
        <f>IF(ISERR(FIND(Q$4,NieStac!$R69))=FALSE,IF(ISERR(FIND(CONCATENATE(Q$4,"+"),NieStac!$R69))=FALSE,IF(ISERR(FIND(CONCATENATE(Q$4,"++"),NieStac!$R69))=FALSE,IF(ISERR(FIND(CONCATENATE(Q$4,"+++"),NieStac!$R69))=FALSE,"+++","++"),"+"),"")," ")</f>
        <v/>
      </c>
      <c r="R70" s="50" t="str">
        <f>IF(ISERR(FIND(R$4,NieStac!$R69))=FALSE,IF(ISERR(FIND(CONCATENATE(R$4,"+"),NieStac!$R69))=FALSE,IF(ISERR(FIND(CONCATENATE(R$4,"++"),NieStac!$R69))=FALSE,IF(ISERR(FIND(CONCATENATE(R$4,"+++"),NieStac!$R69))=FALSE,"+++","++"),"+"),"")," ")</f>
        <v/>
      </c>
      <c r="S70" s="50" t="str">
        <f>IF(ISERR(FIND(S$4,NieStac!$R69))=FALSE,IF(ISERR(FIND(CONCATENATE(S$4,"+"),NieStac!$R69))=FALSE,IF(ISERR(FIND(CONCATENATE(S$4,"++"),NieStac!$R69))=FALSE,IF(ISERR(FIND(CONCATENATE(S$4,"+++"),NieStac!$R69))=FALSE,"+++","++"),"+"),"")," ")</f>
        <v/>
      </c>
      <c r="T70" s="50" t="str">
        <f>IF(ISERR(FIND(T$4,NieStac!$R69))=FALSE,IF(ISERR(FIND(CONCATENATE(T$4,"+"),NieStac!$R69))=FALSE,IF(ISERR(FIND(CONCATENATE(T$4,"++"),NieStac!$R69))=FALSE,IF(ISERR(FIND(CONCATENATE(T$4,"+++"),NieStac!$R69))=FALSE,"+++","++"),"+"),"")," ")</f>
        <v>+</v>
      </c>
      <c r="U70" s="50" t="str">
        <f>IF(ISERR(FIND(U$4,NieStac!$R69))=FALSE,IF(ISERR(FIND(CONCATENATE(U$4,"+"),NieStac!$R69))=FALSE,IF(ISERR(FIND(CONCATENATE(U$4,"++"),NieStac!$R69))=FALSE,IF(ISERR(FIND(CONCATENATE(U$4,"+++"),NieStac!$R69))=FALSE,"+++","++"),"+"),"")," ")</f>
        <v/>
      </c>
      <c r="V70" s="50" t="str">
        <f>IF(ISERR(FIND(V$4,NieStac!$R69))=FALSE,IF(ISERR(FIND(CONCATENATE(V$4,"+"),NieStac!$R69))=FALSE,IF(ISERR(FIND(CONCATENATE(V$4,"++"),NieStac!$R69))=FALSE,IF(ISERR(FIND(CONCATENATE(V$4,"+++"),NieStac!$R69))=FALSE,"+++","++"),"+"),"")," ")</f>
        <v/>
      </c>
      <c r="W70" s="50" t="str">
        <f>IF(ISERR(FIND(W$4,NieStac!$R69))=FALSE,IF(ISERR(FIND(CONCATENATE(W$4,"+"),NieStac!$R69))=FALSE,IF(ISERR(FIND(CONCATENATE(W$4,"++"),NieStac!$R69))=FALSE,IF(ISERR(FIND(CONCATENATE(W$4,"+++"),NieStac!$R69))=FALSE,"+++","++"),"+"),"")," ")</f>
        <v/>
      </c>
      <c r="X70" s="50" t="str">
        <f>IF(ISERR(FIND(X$4,NieStac!$R69))=FALSE,IF(ISERR(FIND(CONCATENATE(X$4,"+"),NieStac!$R69))=FALSE,IF(ISERR(FIND(CONCATENATE(X$4,"++"),NieStac!$R69))=FALSE,IF(ISERR(FIND(CONCATENATE(X$4,"+++"),NieStac!$R69))=FALSE,"+++","++"),"+"),"")," ")</f>
        <v/>
      </c>
      <c r="Y70" s="50" t="str">
        <f>IF(ISERR(FIND(Y$4,NieStac!$R69))=FALSE,IF(ISERR(FIND(CONCATENATE(Y$4,"+"),NieStac!$R69))=FALSE,IF(ISERR(FIND(CONCATENATE(Y$4,"++"),NieStac!$R69))=FALSE,IF(ISERR(FIND(CONCATENATE(Y$4,"+++"),NieStac!$R69))=FALSE,"+++","++"),"+"),"")," ")</f>
        <v/>
      </c>
      <c r="Z70" s="50" t="str">
        <f>IF(ISERR(FIND(Z$4,NieStac!$R69))=FALSE,IF(ISERR(FIND(CONCATENATE(Z$4,"+"),NieStac!$R69))=FALSE,IF(ISERR(FIND(CONCATENATE(Z$4,"++"),NieStac!$R69))=FALSE,IF(ISERR(FIND(CONCATENATE(Z$4,"+++"),NieStac!$R69))=FALSE,"+++","++"),"+"),"")," ")</f>
        <v/>
      </c>
      <c r="AA70" s="50" t="str">
        <f>IF(ISERR(FIND(AA$4,NieStac!$R69))=FALSE,IF(ISERR(FIND(CONCATENATE(AA$4,"+"),NieStac!$R69))=FALSE,IF(ISERR(FIND(CONCATENATE(AA$4,"++"),NieStac!$R69))=FALSE,IF(ISERR(FIND(CONCATENATE(AA$4,"+++"),NieStac!$R69))=FALSE,"+++","++"),"+"),"")," ")</f>
        <v/>
      </c>
      <c r="AB70" s="50" t="str">
        <f>IF(ISERR(FIND(AB$4,NieStac!$R69))=FALSE,IF(ISERR(FIND(CONCATENATE(AB$4,"+"),NieStac!$R69))=FALSE,IF(ISERR(FIND(CONCATENATE(AB$4,"++"),NieStac!$R69))=FALSE,IF(ISERR(FIND(CONCATENATE(AB$4,"+++"),NieStac!$R69))=FALSE,"+++","++"),"+"),"")," ")</f>
        <v/>
      </c>
      <c r="AC70" s="50" t="str">
        <f>IF(ISERR(FIND(AC$4,NieStac!$R69))=FALSE,IF(ISERR(FIND(CONCATENATE(AC$4,"+"),NieStac!$R69))=FALSE,IF(ISERR(FIND(CONCATENATE(AC$4,"++"),NieStac!$R69))=FALSE,IF(ISERR(FIND(CONCATENATE(AC$4,"+++"),NieStac!$R69))=FALSE,"+++","++"),"+"),"")," ")</f>
        <v/>
      </c>
      <c r="AD70" s="127" t="str">
        <f>NieStac!C69</f>
        <v>Przedmiot obieralny 7:  Systemy rozproszone automatyki  / Aplikacje mobilne</v>
      </c>
      <c r="AE70" s="50" t="str">
        <f>IF(ISERR(FIND(AE$4,NieStac!$S69))=FALSE,IF(ISERR(FIND(CONCATENATE(AE$4,"+"),NieStac!$S69))=FALSE,IF(ISERR(FIND(CONCATENATE(AE$4,"++"),NieStac!$S69))=FALSE,IF(ISERR(FIND(CONCATENATE(AE$4,"+++"),NieStac!$S69))=FALSE,"+++","++"),"+")," ")," ")</f>
        <v/>
      </c>
      <c r="AF70" s="50" t="str">
        <f>IF(ISERR(FIND(AF$4,NieStac!$S69))=FALSE,IF(ISERR(FIND(CONCATENATE(AF$4,"+"),NieStac!$S69))=FALSE,IF(ISERR(FIND(CONCATENATE(AF$4,"++"),NieStac!$S69))=FALSE,IF(ISERR(FIND(CONCATENATE(AF$4,"+++"),NieStac!$S69))=FALSE,"+++","++"),"+")," ")," ")</f>
        <v/>
      </c>
      <c r="AG70" s="50" t="str">
        <f>IF(ISERR(FIND(AG$4,NieStac!$S69))=FALSE,IF(ISERR(FIND(CONCATENATE(AG$4,"+"),NieStac!$S69))=FALSE,IF(ISERR(FIND(CONCATENATE(AG$4,"++"),NieStac!$S69))=FALSE,IF(ISERR(FIND(CONCATENATE(AG$4,"+++"),NieStac!$S69))=FALSE,"+++","++"),"+")," ")," ")</f>
        <v/>
      </c>
      <c r="AH70" s="50" t="str">
        <f>IF(ISERR(FIND(AH$4,NieStac!$S69))=FALSE,IF(ISERR(FIND(CONCATENATE(AH$4,"+"),NieStac!$S69))=FALSE,IF(ISERR(FIND(CONCATENATE(AH$4,"++"),NieStac!$S69))=FALSE,IF(ISERR(FIND(CONCATENATE(AH$4,"+++"),NieStac!$S69))=FALSE,"+++","++"),"+")," ")," ")</f>
        <v/>
      </c>
      <c r="AI70" s="50" t="str">
        <f>IF(ISERR(FIND(AI$4,NieStac!$S69))=FALSE,IF(ISERR(FIND(CONCATENATE(AI$4,"+"),NieStac!$S69))=FALSE,IF(ISERR(FIND(CONCATENATE(AI$4,"++"),NieStac!$S69))=FALSE,IF(ISERR(FIND(CONCATENATE(AI$4,"+++"),NieStac!$S69))=FALSE,"+++","++"),"+")," ")," ")</f>
        <v/>
      </c>
      <c r="AJ70" s="50" t="str">
        <f>IF(ISERR(FIND(AJ$4,NieStac!$S69))=FALSE,IF(ISERR(FIND(CONCATENATE(AJ$4,"+"),NieStac!$S69))=FALSE,IF(ISERR(FIND(CONCATENATE(AJ$4,"++"),NieStac!$S69))=FALSE,IF(ISERR(FIND(CONCATENATE(AJ$4,"+++"),NieStac!$S69))=FALSE,"+++","++"),"+")," ")," ")</f>
        <v/>
      </c>
      <c r="AK70" s="50" t="str">
        <f>IF(ISERR(FIND(AK$4,NieStac!$S69))=FALSE,IF(ISERR(FIND(CONCATENATE(AK$4,"+"),NieStac!$S69))=FALSE,IF(ISERR(FIND(CONCATENATE(AK$4,"++"),NieStac!$S69))=FALSE,IF(ISERR(FIND(CONCATENATE(AK$4,"+++"),NieStac!$S69))=FALSE,"+++","++"),"+")," ")," ")</f>
        <v/>
      </c>
      <c r="AL70" s="50" t="str">
        <f>IF(ISERR(FIND(AL$4,NieStac!$S69))=FALSE,IF(ISERR(FIND(CONCATENATE(AL$4,"+"),NieStac!$S69))=FALSE,IF(ISERR(FIND(CONCATENATE(AL$4,"++"),NieStac!$S69))=FALSE,IF(ISERR(FIND(CONCATENATE(AL$4,"+++"),NieStac!$S69))=FALSE,"+++","++"),"+")," ")," ")</f>
        <v>+</v>
      </c>
      <c r="AM70" s="50" t="str">
        <f>IF(ISERR(FIND(AM$4,NieStac!$S69))=FALSE,IF(ISERR(FIND(CONCATENATE(AM$4,"+"),NieStac!$S69))=FALSE,IF(ISERR(FIND(CONCATENATE(AM$4,"++"),NieStac!$S69))=FALSE,IF(ISERR(FIND(CONCATENATE(AM$4,"+++"),NieStac!$S69))=FALSE,"+++","++"),"+")," ")," ")</f>
        <v/>
      </c>
      <c r="AN70" s="50" t="str">
        <f>IF(ISERR(FIND(AN$4,NieStac!$S69))=FALSE,IF(ISERR(FIND(CONCATENATE(AN$4,"+"),NieStac!$S69))=FALSE,IF(ISERR(FIND(CONCATENATE(AN$4,"++"),NieStac!$S69))=FALSE,IF(ISERR(FIND(CONCATENATE(AN$4,"+++"),NieStac!$S69))=FALSE,"+++","++"),"+")," ")," ")</f>
        <v/>
      </c>
      <c r="AO70" s="50" t="str">
        <f>IF(ISERR(FIND(AO$4,NieStac!$S69))=FALSE,IF(ISERR(FIND(CONCATENATE(AO$4,"+"),NieStac!$S69))=FALSE,IF(ISERR(FIND(CONCATENATE(AO$4,"++"),NieStac!$S69))=FALSE,IF(ISERR(FIND(CONCATENATE(AO$4,"+++"),NieStac!$S69))=FALSE,"+++","++"),"+")," ")," ")</f>
        <v/>
      </c>
      <c r="AP70" s="50" t="str">
        <f>IF(ISERR(FIND(AP$4,NieStac!$S69))=FALSE,IF(ISERR(FIND(CONCATENATE(AP$4,"+"),NieStac!$S69))=FALSE,IF(ISERR(FIND(CONCATENATE(AP$4,"++"),NieStac!$S69))=FALSE,IF(ISERR(FIND(CONCATENATE(AP$4,"+++"),NieStac!$S69))=FALSE,"+++","++"),"+")," ")," ")</f>
        <v/>
      </c>
      <c r="AQ70" s="50" t="str">
        <f>IF(ISERR(FIND(AQ$4,NieStac!$S69))=FALSE,IF(ISERR(FIND(CONCATENATE(AQ$4,"+"),NieStac!$S69))=FALSE,IF(ISERR(FIND(CONCATENATE(AQ$4,"++"),NieStac!$S69))=FALSE,IF(ISERR(FIND(CONCATENATE(AQ$4,"+++"),NieStac!$S69))=FALSE,"+++","++"),"+")," ")," ")</f>
        <v>+</v>
      </c>
      <c r="AR70" s="50" t="str">
        <f>IF(ISERR(FIND(AR$4,NieStac!$S69))=FALSE,IF(ISERR(FIND(CONCATENATE(AR$4,"+"),NieStac!$S69))=FALSE,IF(ISERR(FIND(CONCATENATE(AR$4,"++"),NieStac!$S69))=FALSE,IF(ISERR(FIND(CONCATENATE(AR$4,"+++"),NieStac!$S69))=FALSE,"+++","++"),"+")," ")," ")</f>
        <v/>
      </c>
      <c r="AS70" s="50" t="str">
        <f>IF(ISERR(FIND(AS$4,NieStac!$S69))=FALSE,IF(ISERR(FIND(CONCATENATE(AS$4,"+"),NieStac!$S69))=FALSE,IF(ISERR(FIND(CONCATENATE(AS$4,"++"),NieStac!$S69))=FALSE,IF(ISERR(FIND(CONCATENATE(AS$4,"+++"),NieStac!$S69))=FALSE,"+++","++"),"+")," ")," ")</f>
        <v/>
      </c>
      <c r="AT70" s="50" t="str">
        <f>IF(ISERR(FIND(AT$4,NieStac!$S69))=FALSE,IF(ISERR(FIND(CONCATENATE(AT$4,"+"),NieStac!$S69))=FALSE,IF(ISERR(FIND(CONCATENATE(AT$4,"++"),NieStac!$S69))=FALSE,IF(ISERR(FIND(CONCATENATE(AT$4,"+++"),NieStac!$S69))=FALSE,"+++","++"),"+")," ")," ")</f>
        <v/>
      </c>
      <c r="AU70" s="50" t="str">
        <f>IF(ISERR(FIND(AU$4,NieStac!$S69))=FALSE,IF(ISERR(FIND(CONCATENATE(AU$4,"+"),NieStac!$S69))=FALSE,IF(ISERR(FIND(CONCATENATE(AU$4,"++"),NieStac!$S69))=FALSE,IF(ISERR(FIND(CONCATENATE(AU$4,"+++"),NieStac!$S69))=FALSE,"+++","++"),"+")," ")," ")</f>
        <v/>
      </c>
      <c r="AV70" s="50" t="str">
        <f>IF(ISERR(FIND(AV$4,NieStac!$S69))=FALSE,IF(ISERR(FIND(CONCATENATE(AV$4,"+"),NieStac!$S69))=FALSE,IF(ISERR(FIND(CONCATENATE(AV$4,"++"),NieStac!$S69))=FALSE,IF(ISERR(FIND(CONCATENATE(AV$4,"+++"),NieStac!$S69))=FALSE,"+++","++"),"+")," ")," ")</f>
        <v/>
      </c>
      <c r="AW70" s="50" t="str">
        <f>IF(ISERR(FIND(AW$4,NieStac!$S69))=FALSE,IF(ISERR(FIND(CONCATENATE(AW$4,"+"),NieStac!$S69))=FALSE,IF(ISERR(FIND(CONCATENATE(AW$4,"++"),NieStac!$S69))=FALSE,IF(ISERR(FIND(CONCATENATE(AW$4,"+++"),NieStac!$S69))=FALSE,"+++","++"),"+")," ")," ")</f>
        <v/>
      </c>
      <c r="AX70" s="50" t="str">
        <f>IF(ISERR(FIND(AX$4,NieStac!$S69))=FALSE,IF(ISERR(FIND(CONCATENATE(AX$4,"+"),NieStac!$S69))=FALSE,IF(ISERR(FIND(CONCATENATE(AX$4,"++"),NieStac!$S69))=FALSE,IF(ISERR(FIND(CONCATENATE(AX$4,"+++"),NieStac!$S69))=FALSE,"+++","++"),"+")," ")," ")</f>
        <v/>
      </c>
      <c r="AY70" s="50" t="str">
        <f>IF(ISERR(FIND(AY$4,NieStac!$S69))=FALSE,IF(ISERR(FIND(CONCATENATE(AY$4,"+"),NieStac!$S69))=FALSE,IF(ISERR(FIND(CONCATENATE(AY$4,"++"),NieStac!$S69))=FALSE,IF(ISERR(FIND(CONCATENATE(AY$4,"+++"),NieStac!$S69))=FALSE,"+++","++"),"+")," ")," ")</f>
        <v/>
      </c>
      <c r="AZ70" s="50" t="str">
        <f>IF(ISERR(FIND(AZ$4,NieStac!$S69))=FALSE,IF(ISERR(FIND(CONCATENATE(AZ$4,"+"),NieStac!$S69))=FALSE,IF(ISERR(FIND(CONCATENATE(AZ$4,"++"),NieStac!$S69))=FALSE,IF(ISERR(FIND(CONCATENATE(AZ$4,"+++"),NieStac!$S69))=FALSE,"+++","++"),"+")," ")," ")</f>
        <v/>
      </c>
      <c r="BA70" s="50" t="str">
        <f>IF(ISERR(FIND(BA$4,NieStac!$S69))=FALSE,IF(ISERR(FIND(CONCATENATE(BA$4,"+"),NieStac!$S69))=FALSE,IF(ISERR(FIND(CONCATENATE(BA$4,"++"),NieStac!$S69))=FALSE,IF(ISERR(FIND(CONCATENATE(BA$4,"+++"),NieStac!$S69))=FALSE,"+++","++"),"+")," ")," ")</f>
        <v>+</v>
      </c>
      <c r="BB70" s="50" t="str">
        <f>IF(ISERR(FIND(BB$4,NieStac!$S69))=FALSE,IF(ISERR(FIND(CONCATENATE(BB$4,"+"),NieStac!$S69))=FALSE,IF(ISERR(FIND(CONCATENATE(BB$4,"++"),NieStac!$S69))=FALSE,IF(ISERR(FIND(CONCATENATE(BB$4,"+++"),NieStac!$S69))=FALSE,"+++","++"),"+")," ")," ")</f>
        <v/>
      </c>
      <c r="BC70" s="50" t="str">
        <f>IF(ISERR(FIND(BC$4,NieStac!$S69))=FALSE,IF(ISERR(FIND(CONCATENATE(BC$4,"+"),NieStac!$S69))=FALSE,IF(ISERR(FIND(CONCATENATE(BC$4,"++"),NieStac!$S69))=FALSE,IF(ISERR(FIND(CONCATENATE(BC$4,"+++"),NieStac!$S69))=FALSE,"+++","++"),"+")," ")," ")</f>
        <v/>
      </c>
      <c r="BD70" s="50" t="str">
        <f>IF(ISERR(FIND(BD$4,NieStac!$S69))=FALSE,IF(ISERR(FIND(CONCATENATE(BD$4,"+"),NieStac!$S69))=FALSE,IF(ISERR(FIND(CONCATENATE(BD$4,"++"),NieStac!$S69))=FALSE,IF(ISERR(FIND(CONCATENATE(BD$4,"+++"),NieStac!$S69))=FALSE,"+++","++"),"+")," ")," ")</f>
        <v>+</v>
      </c>
      <c r="BE70" s="50" t="str">
        <f>IF(ISERR(FIND(BE$4,NieStac!$S69))=FALSE,IF(ISERR(FIND(CONCATENATE(BE$4,"+"),NieStac!$S69))=FALSE,IF(ISERR(FIND(CONCATENATE(BE$4,"++"),NieStac!$S69))=FALSE,IF(ISERR(FIND(CONCATENATE(BE$4,"+++"),NieStac!$S69))=FALSE,"+++","++"),"+")," ")," ")</f>
        <v>+</v>
      </c>
      <c r="BF70" s="50" t="str">
        <f>IF(ISERR(FIND(BF$4,NieStac!$S69))=FALSE,IF(ISERR(FIND(CONCATENATE(BF$4,"+"),NieStac!$S69))=FALSE,IF(ISERR(FIND(CONCATENATE(BF$4,"++"),NieStac!$S69))=FALSE,IF(ISERR(FIND(CONCATENATE(BF$4,"+++"),NieStac!$S69))=FALSE,"+++","++"),"+")," ")," ")</f>
        <v>+++</v>
      </c>
      <c r="BG70" s="50" t="str">
        <f>IF(ISERR(FIND(BG$4,NieStac!$S69))=FALSE,IF(ISERR(FIND(CONCATENATE(BG$4,"+"),NieStac!$S69))=FALSE,IF(ISERR(FIND(CONCATENATE(BG$4,"++"),NieStac!$S69))=FALSE,IF(ISERR(FIND(CONCATENATE(BG$4,"+++"),NieStac!$S69))=FALSE,"+++","++"),"+")," ")," ")</f>
        <v/>
      </c>
      <c r="BH70" s="50" t="str">
        <f>IF(ISERR(FIND(BH$4,NieStac!$S69))=FALSE,IF(ISERR(FIND(CONCATENATE(BH$4,"+"),NieStac!$S69))=FALSE,IF(ISERR(FIND(CONCATENATE(BH$4,"++"),NieStac!$S69))=FALSE,IF(ISERR(FIND(CONCATENATE(BH$4,"+++"),NieStac!$S69))=FALSE,"+++","++"),"+")," ")," ")</f>
        <v/>
      </c>
      <c r="BI70" s="50" t="str">
        <f>IF(ISERR(FIND(BI$4,NieStac!$S69))=FALSE,IF(ISERR(FIND(CONCATENATE(BI$4,"+"),NieStac!$S69))=FALSE,IF(ISERR(FIND(CONCATENATE(BI$4,"++"),NieStac!$S69))=FALSE,IF(ISERR(FIND(CONCATENATE(BI$4,"+++"),NieStac!$S69))=FALSE,"+++","++"),"+")," ")," ")</f>
        <v/>
      </c>
      <c r="BJ70" s="127" t="str">
        <f>NieStac!C69</f>
        <v>Przedmiot obieralny 7:  Systemy rozproszone automatyki  / Aplikacje mobilne</v>
      </c>
      <c r="BK70" s="50" t="str">
        <f>IF(ISERR(FIND(BK$4,NieStac!$T69))=FALSE,IF(ISERR(FIND(CONCATENATE(BK$4,"+"),NieStac!$T69))=FALSE,IF(ISERR(FIND(CONCATENATE(BK$4,"++"),NieStac!$T69))=FALSE,IF(ISERR(FIND(CONCATENATE(BK$4,"+++"),NieStac!$T69))=FALSE,"+++","++"),"+")," ")," ")</f>
        <v/>
      </c>
      <c r="BL70" s="50" t="str">
        <f>IF(ISERR(FIND(BL$4,NieStac!$T69))=FALSE,IF(ISERR(FIND(CONCATENATE(BL$4,"+"),NieStac!$T69))=FALSE,IF(ISERR(FIND(CONCATENATE(BL$4,"++"),NieStac!$T69))=FALSE,IF(ISERR(FIND(CONCATENATE(BL$4,"+++"),NieStac!$T69))=FALSE,"+++","++"),"+")," ")," ")</f>
        <v/>
      </c>
      <c r="BM70" s="50" t="str">
        <f>IF(ISERR(FIND(BM$4,NieStac!$T69))=FALSE,IF(ISERR(FIND(CONCATENATE(BM$4,"+"),NieStac!$T69))=FALSE,IF(ISERR(FIND(CONCATENATE(BM$4,"++"),NieStac!$T69))=FALSE,IF(ISERR(FIND(CONCATENATE(BM$4,"+++"),NieStac!$T69))=FALSE,"+++","++"),"+")," ")," ")</f>
        <v>+</v>
      </c>
      <c r="BN70" s="50" t="str">
        <f>IF(ISERR(FIND(BN$4,NieStac!$T69))=FALSE,IF(ISERR(FIND(CONCATENATE(BN$4,"+"),NieStac!$T69))=FALSE,IF(ISERR(FIND(CONCATENATE(BN$4,"++"),NieStac!$T69))=FALSE,IF(ISERR(FIND(CONCATENATE(BN$4,"+++"),NieStac!$T69))=FALSE,"+++","++"),"+")," ")," ")</f>
        <v/>
      </c>
      <c r="BO70" s="50" t="str">
        <f>IF(ISERR(FIND(BO$4,NieStac!$T69))=FALSE,IF(ISERR(FIND(CONCATENATE(BO$4,"+"),NieStac!$T69))=FALSE,IF(ISERR(FIND(CONCATENATE(BO$4,"++"),NieStac!$T69))=FALSE,IF(ISERR(FIND(CONCATENATE(BO$4,"+++"),NieStac!$T69))=FALSE,"+++","++"),"+")," ")," ")</f>
        <v>+</v>
      </c>
      <c r="BP70" s="50" t="str">
        <f>IF(ISERR(FIND(BP$4,NieStac!$T69))=FALSE,IF(ISERR(FIND(CONCATENATE(BP$4,"+"),NieStac!$T69))=FALSE,IF(ISERR(FIND(CONCATENATE(BP$4,"++"),NieStac!$T69))=FALSE,IF(ISERR(FIND(CONCATENATE(BP$4,"+++"),NieStac!$T69))=FALSE,"+++","++"),"+")," ")," ")</f>
        <v/>
      </c>
      <c r="BQ70" s="50" t="str">
        <f>IF(ISERR(FIND(BQ$4,NieStac!$T69))=FALSE,IF(ISERR(FIND(CONCATENATE(BQ$4,"+"),NieStac!$T69))=FALSE,IF(ISERR(FIND(CONCATENATE(BQ$4,"++"),NieStac!$T69))=FALSE,IF(ISERR(FIND(CONCATENATE(BQ$4,"+++"),NieStac!$T69))=FALSE,"+++","++"),"+")," ")," ")</f>
        <v/>
      </c>
    </row>
    <row r="71" spans="1:69">
      <c r="A71" s="104" t="str">
        <f>NieStac!C70</f>
        <v>Praktyka zawodowa (4 tyg.)</v>
      </c>
      <c r="B71" s="50" t="str">
        <f>IF(ISERR(FIND(B$4,NieStac!$R70))=FALSE,IF(ISERR(FIND(CONCATENATE(B$4,"+"),NieStac!$R70))=FALSE,IF(ISERR(FIND(CONCATENATE(B$4,"++"),NieStac!$R70))=FALSE,IF(ISERR(FIND(CONCATENATE(B$4,"+++"),NieStac!$R70))=FALSE,"+++","++"),"+"),"")," ")</f>
        <v/>
      </c>
      <c r="C71" s="50" t="str">
        <f>IF(ISERR(FIND(C$4,NieStac!$R70))=FALSE,IF(ISERR(FIND(CONCATENATE(C$4,"+"),NieStac!$R70))=FALSE,IF(ISERR(FIND(CONCATENATE(C$4,"++"),NieStac!$R70))=FALSE,IF(ISERR(FIND(CONCATENATE(C$4,"+++"),NieStac!$R70))=FALSE,"+++","++"),"+"),"")," ")</f>
        <v/>
      </c>
      <c r="D71" s="50" t="str">
        <f>IF(ISERR(FIND(D$4,NieStac!$R70))=FALSE,IF(ISERR(FIND(CONCATENATE(D$4,"+"),NieStac!$R70))=FALSE,IF(ISERR(FIND(CONCATENATE(D$4,"++"),NieStac!$R70))=FALSE,IF(ISERR(FIND(CONCATENATE(D$4,"+++"),NieStac!$R70))=FALSE,"+++","++"),"+"),"")," ")</f>
        <v/>
      </c>
      <c r="E71" s="50" t="str">
        <f>IF(ISERR(FIND(E$4,NieStac!$R70))=FALSE,IF(ISERR(FIND(CONCATENATE(E$4,"+"),NieStac!$R70))=FALSE,IF(ISERR(FIND(CONCATENATE(E$4,"++"),NieStac!$R70))=FALSE,IF(ISERR(FIND(CONCATENATE(E$4,"+++"),NieStac!$R70))=FALSE,"+++","++"),"+"),"")," ")</f>
        <v/>
      </c>
      <c r="F71" s="50" t="str">
        <f>IF(ISERR(FIND(F$4,NieStac!$R70))=FALSE,IF(ISERR(FIND(CONCATENATE(F$4,"+"),NieStac!$R70))=FALSE,IF(ISERR(FIND(CONCATENATE(F$4,"++"),NieStac!$R70))=FALSE,IF(ISERR(FIND(CONCATENATE(F$4,"+++"),NieStac!$R70))=FALSE,"+++","++"),"+"),"")," ")</f>
        <v/>
      </c>
      <c r="G71" s="50" t="str">
        <f>IF(ISERR(FIND(G$4,NieStac!$R70))=FALSE,IF(ISERR(FIND(CONCATENATE(G$4,"+"),NieStac!$R70))=FALSE,IF(ISERR(FIND(CONCATENATE(G$4,"++"),NieStac!$R70))=FALSE,IF(ISERR(FIND(CONCATENATE(G$4,"+++"),NieStac!$R70))=FALSE,"+++","++"),"+"),"")," ")</f>
        <v/>
      </c>
      <c r="H71" s="50" t="str">
        <f>IF(ISERR(FIND(H$4,NieStac!$R70))=FALSE,IF(ISERR(FIND(CONCATENATE(H$4,"+"),NieStac!$R70))=FALSE,IF(ISERR(FIND(CONCATENATE(H$4,"++"),NieStac!$R70))=FALSE,IF(ISERR(FIND(CONCATENATE(H$4,"+++"),NieStac!$R70))=FALSE,"+++","++"),"+"),"")," ")</f>
        <v/>
      </c>
      <c r="I71" s="50" t="str">
        <f>IF(ISERR(FIND(I$4,NieStac!$R70))=FALSE,IF(ISERR(FIND(CONCATENATE(I$4,"+"),NieStac!$R70))=FALSE,IF(ISERR(FIND(CONCATENATE(I$4,"++"),NieStac!$R70))=FALSE,IF(ISERR(FIND(CONCATENATE(I$4,"+++"),NieStac!$R70))=FALSE,"+++","++"),"+"),"")," ")</f>
        <v/>
      </c>
      <c r="J71" s="50" t="str">
        <f>IF(ISERR(FIND(J$4,NieStac!$R70))=FALSE,IF(ISERR(FIND(CONCATENATE(J$4,"+"),NieStac!$R70))=FALSE,IF(ISERR(FIND(CONCATENATE(J$4,"++"),NieStac!$R70))=FALSE,IF(ISERR(FIND(CONCATENATE(J$4,"+++"),NieStac!$R70))=FALSE,"+++","++"),"+"),"")," ")</f>
        <v/>
      </c>
      <c r="K71" s="50" t="str">
        <f>IF(ISERR(FIND(K$4,NieStac!$R70))=FALSE,IF(ISERR(FIND(CONCATENATE(K$4,"+"),NieStac!$R70))=FALSE,IF(ISERR(FIND(CONCATENATE(K$4,"++"),NieStac!$R70))=FALSE,IF(ISERR(FIND(CONCATENATE(K$4,"+++"),NieStac!$R70))=FALSE,"+++","++"),"+"),"")," ")</f>
        <v/>
      </c>
      <c r="L71" s="50" t="str">
        <f>IF(ISERR(FIND(L$4,NieStac!$R70))=FALSE,IF(ISERR(FIND(CONCATENATE(L$4,"+"),NieStac!$R70))=FALSE,IF(ISERR(FIND(CONCATENATE(L$4,"++"),NieStac!$R70))=FALSE,IF(ISERR(FIND(CONCATENATE(L$4,"+++"),NieStac!$R70))=FALSE,"+++","++"),"+"),"")," ")</f>
        <v/>
      </c>
      <c r="M71" s="50" t="str">
        <f>IF(ISERR(FIND(M$4,NieStac!$R70))=FALSE,IF(ISERR(FIND(CONCATENATE(M$4,"+"),NieStac!$R70))=FALSE,IF(ISERR(FIND(CONCATENATE(M$4,"++"),NieStac!$R70))=FALSE,IF(ISERR(FIND(CONCATENATE(M$4,"+++"),NieStac!$R70))=FALSE,"+++","++"),"+"),"")," ")</f>
        <v/>
      </c>
      <c r="N71" s="50" t="str">
        <f>IF(ISERR(FIND(N$4,NieStac!$R70))=FALSE,IF(ISERR(FIND(CONCATENATE(N$4,"+"),NieStac!$R70))=FALSE,IF(ISERR(FIND(CONCATENATE(N$4,"++"),NieStac!$R70))=FALSE,IF(ISERR(FIND(CONCATENATE(N$4,"+++"),NieStac!$R70))=FALSE,"+++","++"),"+"),"")," ")</f>
        <v/>
      </c>
      <c r="O71" s="50" t="str">
        <f>IF(ISERR(FIND(O$4,NieStac!$R70))=FALSE,IF(ISERR(FIND(CONCATENATE(O$4,"+"),NieStac!$R70))=FALSE,IF(ISERR(FIND(CONCATENATE(O$4,"++"),NieStac!$R70))=FALSE,IF(ISERR(FIND(CONCATENATE(O$4,"+++"),NieStac!$R70))=FALSE,"+++","++"),"+"),"")," ")</f>
        <v/>
      </c>
      <c r="P71" s="50" t="str">
        <f>IF(ISERR(FIND(P$4,NieStac!$R70))=FALSE,IF(ISERR(FIND(CONCATENATE(P$4,"+"),NieStac!$R70))=FALSE,IF(ISERR(FIND(CONCATENATE(P$4,"++"),NieStac!$R70))=FALSE,IF(ISERR(FIND(CONCATENATE(P$4,"+++"),NieStac!$R70))=FALSE,"+++","++"),"+"),"")," ")</f>
        <v/>
      </c>
      <c r="Q71" s="50" t="str">
        <f>IF(ISERR(FIND(Q$4,NieStac!$R70))=FALSE,IF(ISERR(FIND(CONCATENATE(Q$4,"+"),NieStac!$R70))=FALSE,IF(ISERR(FIND(CONCATENATE(Q$4,"++"),NieStac!$R70))=FALSE,IF(ISERR(FIND(CONCATENATE(Q$4,"+++"),NieStac!$R70))=FALSE,"+++","++"),"+"),"")," ")</f>
        <v/>
      </c>
      <c r="R71" s="50" t="str">
        <f>IF(ISERR(FIND(R$4,NieStac!$R70))=FALSE,IF(ISERR(FIND(CONCATENATE(R$4,"+"),NieStac!$R70))=FALSE,IF(ISERR(FIND(CONCATENATE(R$4,"++"),NieStac!$R70))=FALSE,IF(ISERR(FIND(CONCATENATE(R$4,"+++"),NieStac!$R70))=FALSE,"+++","++"),"+"),"")," ")</f>
        <v/>
      </c>
      <c r="S71" s="50" t="str">
        <f>IF(ISERR(FIND(S$4,NieStac!$R70))=FALSE,IF(ISERR(FIND(CONCATENATE(S$4,"+"),NieStac!$R70))=FALSE,IF(ISERR(FIND(CONCATENATE(S$4,"++"),NieStac!$R70))=FALSE,IF(ISERR(FIND(CONCATENATE(S$4,"+++"),NieStac!$R70))=FALSE,"+++","++"),"+"),"")," ")</f>
        <v/>
      </c>
      <c r="T71" s="50" t="str">
        <f>IF(ISERR(FIND(T$4,NieStac!$R70))=FALSE,IF(ISERR(FIND(CONCATENATE(T$4,"+"),NieStac!$R70))=FALSE,IF(ISERR(FIND(CONCATENATE(T$4,"++"),NieStac!$R70))=FALSE,IF(ISERR(FIND(CONCATENATE(T$4,"+++"),NieStac!$R70))=FALSE,"+++","++"),"+"),"")," ")</f>
        <v/>
      </c>
      <c r="U71" s="50" t="str">
        <f>IF(ISERR(FIND(U$4,NieStac!$R70))=FALSE,IF(ISERR(FIND(CONCATENATE(U$4,"+"),NieStac!$R70))=FALSE,IF(ISERR(FIND(CONCATENATE(U$4,"++"),NieStac!$R70))=FALSE,IF(ISERR(FIND(CONCATENATE(U$4,"+++"),NieStac!$R70))=FALSE,"+++","++"),"+"),"")," ")</f>
        <v/>
      </c>
      <c r="V71" s="50" t="str">
        <f>IF(ISERR(FIND(V$4,NieStac!$R70))=FALSE,IF(ISERR(FIND(CONCATENATE(V$4,"+"),NieStac!$R70))=FALSE,IF(ISERR(FIND(CONCATENATE(V$4,"++"),NieStac!$R70))=FALSE,IF(ISERR(FIND(CONCATENATE(V$4,"+++"),NieStac!$R70))=FALSE,"+++","++"),"+"),"")," ")</f>
        <v>++</v>
      </c>
      <c r="W71" s="50" t="str">
        <f>IF(ISERR(FIND(W$4,NieStac!$R70))=FALSE,IF(ISERR(FIND(CONCATENATE(W$4,"+"),NieStac!$R70))=FALSE,IF(ISERR(FIND(CONCATENATE(W$4,"++"),NieStac!$R70))=FALSE,IF(ISERR(FIND(CONCATENATE(W$4,"+++"),NieStac!$R70))=FALSE,"+++","++"),"+"),"")," ")</f>
        <v/>
      </c>
      <c r="X71" s="50" t="str">
        <f>IF(ISERR(FIND(X$4,NieStac!$R70))=FALSE,IF(ISERR(FIND(CONCATENATE(X$4,"+"),NieStac!$R70))=FALSE,IF(ISERR(FIND(CONCATENATE(X$4,"++"),NieStac!$R70))=FALSE,IF(ISERR(FIND(CONCATENATE(X$4,"+++"),NieStac!$R70))=FALSE,"+++","++"),"+"),"")," ")</f>
        <v/>
      </c>
      <c r="Y71" s="50" t="str">
        <f>IF(ISERR(FIND(Y$4,NieStac!$R70))=FALSE,IF(ISERR(FIND(CONCATENATE(Y$4,"+"),NieStac!$R70))=FALSE,IF(ISERR(FIND(CONCATENATE(Y$4,"++"),NieStac!$R70))=FALSE,IF(ISERR(FIND(CONCATENATE(Y$4,"+++"),NieStac!$R70))=FALSE,"+++","++"),"+"),"")," ")</f>
        <v>++</v>
      </c>
      <c r="Z71" s="50" t="str">
        <f>IF(ISERR(FIND(Z$4,NieStac!$R70))=FALSE,IF(ISERR(FIND(CONCATENATE(Z$4,"+"),NieStac!$R70))=FALSE,IF(ISERR(FIND(CONCATENATE(Z$4,"++"),NieStac!$R70))=FALSE,IF(ISERR(FIND(CONCATENATE(Z$4,"+++"),NieStac!$R70))=FALSE,"+++","++"),"+"),"")," ")</f>
        <v>++</v>
      </c>
      <c r="AA71" s="50" t="str">
        <f>IF(ISERR(FIND(AA$4,NieStac!$R70))=FALSE,IF(ISERR(FIND(CONCATENATE(AA$4,"+"),NieStac!$R70))=FALSE,IF(ISERR(FIND(CONCATENATE(AA$4,"++"),NieStac!$R70))=FALSE,IF(ISERR(FIND(CONCATENATE(AA$4,"+++"),NieStac!$R70))=FALSE,"+++","++"),"+"),"")," ")</f>
        <v>++</v>
      </c>
      <c r="AB71" s="50" t="str">
        <f>IF(ISERR(FIND(AB$4,NieStac!$R70))=FALSE,IF(ISERR(FIND(CONCATENATE(AB$4,"+"),NieStac!$R70))=FALSE,IF(ISERR(FIND(CONCATENATE(AB$4,"++"),NieStac!$R70))=FALSE,IF(ISERR(FIND(CONCATENATE(AB$4,"+++"),NieStac!$R70))=FALSE,"+++","++"),"+"),"")," ")</f>
        <v>++</v>
      </c>
      <c r="AC71" s="50" t="str">
        <f>IF(ISERR(FIND(AC$4,NieStac!$R70))=FALSE,IF(ISERR(FIND(CONCATENATE(AC$4,"+"),NieStac!$R70))=FALSE,IF(ISERR(FIND(CONCATENATE(AC$4,"++"),NieStac!$R70))=FALSE,IF(ISERR(FIND(CONCATENATE(AC$4,"+++"),NieStac!$R70))=FALSE,"+++","++"),"+"),"")," ")</f>
        <v/>
      </c>
      <c r="AD71" s="127" t="str">
        <f>NieStac!C70</f>
        <v>Praktyka zawodowa (4 tyg.)</v>
      </c>
      <c r="AE71" s="50" t="str">
        <f>IF(ISERR(FIND(AE$4,NieStac!$S70))=FALSE,IF(ISERR(FIND(CONCATENATE(AE$4,"+"),NieStac!$S70))=FALSE,IF(ISERR(FIND(CONCATENATE(AE$4,"++"),NieStac!$S70))=FALSE,IF(ISERR(FIND(CONCATENATE(AE$4,"+++"),NieStac!$S70))=FALSE,"+++","++"),"+")," ")," ")</f>
        <v/>
      </c>
      <c r="AF71" s="50" t="str">
        <f>IF(ISERR(FIND(AF$4,NieStac!$S70))=FALSE,IF(ISERR(FIND(CONCATENATE(AF$4,"+"),NieStac!$S70))=FALSE,IF(ISERR(FIND(CONCATENATE(AF$4,"++"),NieStac!$S70))=FALSE,IF(ISERR(FIND(CONCATENATE(AF$4,"+++"),NieStac!$S70))=FALSE,"+++","++"),"+")," ")," ")</f>
        <v>+</v>
      </c>
      <c r="AG71" s="50" t="str">
        <f>IF(ISERR(FIND(AG$4,NieStac!$S70))=FALSE,IF(ISERR(FIND(CONCATENATE(AG$4,"+"),NieStac!$S70))=FALSE,IF(ISERR(FIND(CONCATENATE(AG$4,"++"),NieStac!$S70))=FALSE,IF(ISERR(FIND(CONCATENATE(AG$4,"+++"),NieStac!$S70))=FALSE,"+++","++"),"+")," ")," ")</f>
        <v/>
      </c>
      <c r="AH71" s="50" t="str">
        <f>IF(ISERR(FIND(AH$4,NieStac!$S70))=FALSE,IF(ISERR(FIND(CONCATENATE(AH$4,"+"),NieStac!$S70))=FALSE,IF(ISERR(FIND(CONCATENATE(AH$4,"++"),NieStac!$S70))=FALSE,IF(ISERR(FIND(CONCATENATE(AH$4,"+++"),NieStac!$S70))=FALSE,"+++","++"),"+")," ")," ")</f>
        <v/>
      </c>
      <c r="AI71" s="50" t="str">
        <f>IF(ISERR(FIND(AI$4,NieStac!$S70))=FALSE,IF(ISERR(FIND(CONCATENATE(AI$4,"+"),NieStac!$S70))=FALSE,IF(ISERR(FIND(CONCATENATE(AI$4,"++"),NieStac!$S70))=FALSE,IF(ISERR(FIND(CONCATENATE(AI$4,"+++"),NieStac!$S70))=FALSE,"+++","++"),"+")," ")," ")</f>
        <v/>
      </c>
      <c r="AJ71" s="50" t="str">
        <f>IF(ISERR(FIND(AJ$4,NieStac!$S70))=FALSE,IF(ISERR(FIND(CONCATENATE(AJ$4,"+"),NieStac!$S70))=FALSE,IF(ISERR(FIND(CONCATENATE(AJ$4,"++"),NieStac!$S70))=FALSE,IF(ISERR(FIND(CONCATENATE(AJ$4,"+++"),NieStac!$S70))=FALSE,"+++","++"),"+")," ")," ")</f>
        <v/>
      </c>
      <c r="AK71" s="50" t="str">
        <f>IF(ISERR(FIND(AK$4,NieStac!$S70))=FALSE,IF(ISERR(FIND(CONCATENATE(AK$4,"+"),NieStac!$S70))=FALSE,IF(ISERR(FIND(CONCATENATE(AK$4,"++"),NieStac!$S70))=FALSE,IF(ISERR(FIND(CONCATENATE(AK$4,"+++"),NieStac!$S70))=FALSE,"+++","++"),"+")," ")," ")</f>
        <v/>
      </c>
      <c r="AL71" s="50" t="str">
        <f>IF(ISERR(FIND(AL$4,NieStac!$S70))=FALSE,IF(ISERR(FIND(CONCATENATE(AL$4,"+"),NieStac!$S70))=FALSE,IF(ISERR(FIND(CONCATENATE(AL$4,"++"),NieStac!$S70))=FALSE,IF(ISERR(FIND(CONCATENATE(AL$4,"+++"),NieStac!$S70))=FALSE,"+++","++"),"+")," ")," ")</f>
        <v/>
      </c>
      <c r="AM71" s="50" t="str">
        <f>IF(ISERR(FIND(AM$4,NieStac!$S70))=FALSE,IF(ISERR(FIND(CONCATENATE(AM$4,"+"),NieStac!$S70))=FALSE,IF(ISERR(FIND(CONCATENATE(AM$4,"++"),NieStac!$S70))=FALSE,IF(ISERR(FIND(CONCATENATE(AM$4,"+++"),NieStac!$S70))=FALSE,"+++","++"),"+")," ")," ")</f>
        <v/>
      </c>
      <c r="AN71" s="50" t="str">
        <f>IF(ISERR(FIND(AN$4,NieStac!$S70))=FALSE,IF(ISERR(FIND(CONCATENATE(AN$4,"+"),NieStac!$S70))=FALSE,IF(ISERR(FIND(CONCATENATE(AN$4,"++"),NieStac!$S70))=FALSE,IF(ISERR(FIND(CONCATENATE(AN$4,"+++"),NieStac!$S70))=FALSE,"+++","++"),"+")," ")," ")</f>
        <v/>
      </c>
      <c r="AO71" s="50" t="str">
        <f>IF(ISERR(FIND(AO$4,NieStac!$S70))=FALSE,IF(ISERR(FIND(CONCATENATE(AO$4,"+"),NieStac!$S70))=FALSE,IF(ISERR(FIND(CONCATENATE(AO$4,"++"),NieStac!$S70))=FALSE,IF(ISERR(FIND(CONCATENATE(AO$4,"+++"),NieStac!$S70))=FALSE,"+++","++"),"+")," ")," ")</f>
        <v/>
      </c>
      <c r="AP71" s="50" t="str">
        <f>IF(ISERR(FIND(AP$4,NieStac!$S70))=FALSE,IF(ISERR(FIND(CONCATENATE(AP$4,"+"),NieStac!$S70))=FALSE,IF(ISERR(FIND(CONCATENATE(AP$4,"++"),NieStac!$S70))=FALSE,IF(ISERR(FIND(CONCATENATE(AP$4,"+++"),NieStac!$S70))=FALSE,"+++","++"),"+")," ")," ")</f>
        <v/>
      </c>
      <c r="AQ71" s="50" t="str">
        <f>IF(ISERR(FIND(AQ$4,NieStac!$S70))=FALSE,IF(ISERR(FIND(CONCATENATE(AQ$4,"+"),NieStac!$S70))=FALSE,IF(ISERR(FIND(CONCATENATE(AQ$4,"++"),NieStac!$S70))=FALSE,IF(ISERR(FIND(CONCATENATE(AQ$4,"+++"),NieStac!$S70))=FALSE,"+++","++"),"+")," ")," ")</f>
        <v/>
      </c>
      <c r="AR71" s="50" t="str">
        <f>IF(ISERR(FIND(AR$4,NieStac!$S70))=FALSE,IF(ISERR(FIND(CONCATENATE(AR$4,"+"),NieStac!$S70))=FALSE,IF(ISERR(FIND(CONCATENATE(AR$4,"++"),NieStac!$S70))=FALSE,IF(ISERR(FIND(CONCATENATE(AR$4,"+++"),NieStac!$S70))=FALSE,"+++","++"),"+")," ")," ")</f>
        <v/>
      </c>
      <c r="AS71" s="50" t="str">
        <f>IF(ISERR(FIND(AS$4,NieStac!$S70))=FALSE,IF(ISERR(FIND(CONCATENATE(AS$4,"+"),NieStac!$S70))=FALSE,IF(ISERR(FIND(CONCATENATE(AS$4,"++"),NieStac!$S70))=FALSE,IF(ISERR(FIND(CONCATENATE(AS$4,"+++"),NieStac!$S70))=FALSE,"+++","++"),"+")," ")," ")</f>
        <v/>
      </c>
      <c r="AT71" s="50" t="str">
        <f>IF(ISERR(FIND(AT$4,NieStac!$S70))=FALSE,IF(ISERR(FIND(CONCATENATE(AT$4,"+"),NieStac!$S70))=FALSE,IF(ISERR(FIND(CONCATENATE(AT$4,"++"),NieStac!$S70))=FALSE,IF(ISERR(FIND(CONCATENATE(AT$4,"+++"),NieStac!$S70))=FALSE,"+++","++"),"+")," ")," ")</f>
        <v/>
      </c>
      <c r="AU71" s="50" t="str">
        <f>IF(ISERR(FIND(AU$4,NieStac!$S70))=FALSE,IF(ISERR(FIND(CONCATENATE(AU$4,"+"),NieStac!$S70))=FALSE,IF(ISERR(FIND(CONCATENATE(AU$4,"++"),NieStac!$S70))=FALSE,IF(ISERR(FIND(CONCATENATE(AU$4,"+++"),NieStac!$S70))=FALSE,"+++","++"),"+")," ")," ")</f>
        <v/>
      </c>
      <c r="AV71" s="50" t="str">
        <f>IF(ISERR(FIND(AV$4,NieStac!$S70))=FALSE,IF(ISERR(FIND(CONCATENATE(AV$4,"+"),NieStac!$S70))=FALSE,IF(ISERR(FIND(CONCATENATE(AV$4,"++"),NieStac!$S70))=FALSE,IF(ISERR(FIND(CONCATENATE(AV$4,"+++"),NieStac!$S70))=FALSE,"+++","++"),"+")," ")," ")</f>
        <v/>
      </c>
      <c r="AW71" s="50" t="str">
        <f>IF(ISERR(FIND(AW$4,NieStac!$S70))=FALSE,IF(ISERR(FIND(CONCATENATE(AW$4,"+"),NieStac!$S70))=FALSE,IF(ISERR(FIND(CONCATENATE(AW$4,"++"),NieStac!$S70))=FALSE,IF(ISERR(FIND(CONCATENATE(AW$4,"+++"),NieStac!$S70))=FALSE,"+++","++"),"+")," ")," ")</f>
        <v>+</v>
      </c>
      <c r="AX71" s="50" t="str">
        <f>IF(ISERR(FIND(AX$4,NieStac!$S70))=FALSE,IF(ISERR(FIND(CONCATENATE(AX$4,"+"),NieStac!$S70))=FALSE,IF(ISERR(FIND(CONCATENATE(AX$4,"++"),NieStac!$S70))=FALSE,IF(ISERR(FIND(CONCATENATE(AX$4,"+++"),NieStac!$S70))=FALSE,"+++","++"),"+")," ")," ")</f>
        <v/>
      </c>
      <c r="AY71" s="50" t="str">
        <f>IF(ISERR(FIND(AY$4,NieStac!$S70))=FALSE,IF(ISERR(FIND(CONCATENATE(AY$4,"+"),NieStac!$S70))=FALSE,IF(ISERR(FIND(CONCATENATE(AY$4,"++"),NieStac!$S70))=FALSE,IF(ISERR(FIND(CONCATENATE(AY$4,"+++"),NieStac!$S70))=FALSE,"+++","++"),"+")," ")," ")</f>
        <v/>
      </c>
      <c r="AZ71" s="50" t="str">
        <f>IF(ISERR(FIND(AZ$4,NieStac!$S70))=FALSE,IF(ISERR(FIND(CONCATENATE(AZ$4,"+"),NieStac!$S70))=FALSE,IF(ISERR(FIND(CONCATENATE(AZ$4,"++"),NieStac!$S70))=FALSE,IF(ISERR(FIND(CONCATENATE(AZ$4,"+++"),NieStac!$S70))=FALSE,"+++","++"),"+")," ")," ")</f>
        <v/>
      </c>
      <c r="BA71" s="50" t="str">
        <f>IF(ISERR(FIND(BA$4,NieStac!$S70))=FALSE,IF(ISERR(FIND(CONCATENATE(BA$4,"+"),NieStac!$S70))=FALSE,IF(ISERR(FIND(CONCATENATE(BA$4,"++"),NieStac!$S70))=FALSE,IF(ISERR(FIND(CONCATENATE(BA$4,"+++"),NieStac!$S70))=FALSE,"+++","++"),"+")," ")," ")</f>
        <v>+</v>
      </c>
      <c r="BB71" s="50" t="str">
        <f>IF(ISERR(FIND(BB$4,NieStac!$S70))=FALSE,IF(ISERR(FIND(CONCATENATE(BB$4,"+"),NieStac!$S70))=FALSE,IF(ISERR(FIND(CONCATENATE(BB$4,"++"),NieStac!$S70))=FALSE,IF(ISERR(FIND(CONCATENATE(BB$4,"+++"),NieStac!$S70))=FALSE,"+++","++"),"+")," ")," ")</f>
        <v/>
      </c>
      <c r="BC71" s="50" t="str">
        <f>IF(ISERR(FIND(BC$4,NieStac!$S70))=FALSE,IF(ISERR(FIND(CONCATENATE(BC$4,"+"),NieStac!$S70))=FALSE,IF(ISERR(FIND(CONCATENATE(BC$4,"++"),NieStac!$S70))=FALSE,IF(ISERR(FIND(CONCATENATE(BC$4,"+++"),NieStac!$S70))=FALSE,"+++","++"),"+")," ")," ")</f>
        <v/>
      </c>
      <c r="BD71" s="50" t="str">
        <f>IF(ISERR(FIND(BD$4,NieStac!$S70))=FALSE,IF(ISERR(FIND(CONCATENATE(BD$4,"+"),NieStac!$S70))=FALSE,IF(ISERR(FIND(CONCATENATE(BD$4,"++"),NieStac!$S70))=FALSE,IF(ISERR(FIND(CONCATENATE(BD$4,"+++"),NieStac!$S70))=FALSE,"+++","++"),"+")," ")," ")</f>
        <v/>
      </c>
      <c r="BE71" s="50" t="str">
        <f>IF(ISERR(FIND(BE$4,NieStac!$S70))=FALSE,IF(ISERR(FIND(CONCATENATE(BE$4,"+"),NieStac!$S70))=FALSE,IF(ISERR(FIND(CONCATENATE(BE$4,"++"),NieStac!$S70))=FALSE,IF(ISERR(FIND(CONCATENATE(BE$4,"+++"),NieStac!$S70))=FALSE,"+++","++"),"+")," ")," ")</f>
        <v/>
      </c>
      <c r="BF71" s="50" t="str">
        <f>IF(ISERR(FIND(BF$4,NieStac!$S70))=FALSE,IF(ISERR(FIND(CONCATENATE(BF$4,"+"),NieStac!$S70))=FALSE,IF(ISERR(FIND(CONCATENATE(BF$4,"++"),NieStac!$S70))=FALSE,IF(ISERR(FIND(CONCATENATE(BF$4,"+++"),NieStac!$S70))=FALSE,"+++","++"),"+")," ")," ")</f>
        <v/>
      </c>
      <c r="BG71" s="50" t="str">
        <f>IF(ISERR(FIND(BG$4,NieStac!$S70))=FALSE,IF(ISERR(FIND(CONCATENATE(BG$4,"+"),NieStac!$S70))=FALSE,IF(ISERR(FIND(CONCATENATE(BG$4,"++"),NieStac!$S70))=FALSE,IF(ISERR(FIND(CONCATENATE(BG$4,"+++"),NieStac!$S70))=FALSE,"+++","++"),"+")," ")," ")</f>
        <v/>
      </c>
      <c r="BH71" s="50" t="str">
        <f>IF(ISERR(FIND(BH$4,NieStac!$S70))=FALSE,IF(ISERR(FIND(CONCATENATE(BH$4,"+"),NieStac!$S70))=FALSE,IF(ISERR(FIND(CONCATENATE(BH$4,"++"),NieStac!$S70))=FALSE,IF(ISERR(FIND(CONCATENATE(BH$4,"+++"),NieStac!$S70))=FALSE,"+++","++"),"+")," ")," ")</f>
        <v/>
      </c>
      <c r="BI71" s="50" t="str">
        <f>IF(ISERR(FIND(BI$4,NieStac!$S70))=FALSE,IF(ISERR(FIND(CONCATENATE(BI$4,"+"),NieStac!$S70))=FALSE,IF(ISERR(FIND(CONCATENATE(BI$4,"++"),NieStac!$S70))=FALSE,IF(ISERR(FIND(CONCATENATE(BI$4,"+++"),NieStac!$S70))=FALSE,"+++","++"),"+")," ")," ")</f>
        <v/>
      </c>
      <c r="BJ71" s="127" t="str">
        <f>NieStac!C70</f>
        <v>Praktyka zawodowa (4 tyg.)</v>
      </c>
      <c r="BK71" s="50" t="str">
        <f>IF(ISERR(FIND(BK$4,NieStac!$T70))=FALSE,IF(ISERR(FIND(CONCATENATE(BK$4,"+"),NieStac!$T70))=FALSE,IF(ISERR(FIND(CONCATENATE(BK$4,"++"),NieStac!$T70))=FALSE,IF(ISERR(FIND(CONCATENATE(BK$4,"+++"),NieStac!$T70))=FALSE,"+++","++"),"+")," ")," ")</f>
        <v/>
      </c>
      <c r="BL71" s="50" t="str">
        <f>IF(ISERR(FIND(BL$4,NieStac!$T70))=FALSE,IF(ISERR(FIND(CONCATENATE(BL$4,"+"),NieStac!$T70))=FALSE,IF(ISERR(FIND(CONCATENATE(BL$4,"++"),NieStac!$T70))=FALSE,IF(ISERR(FIND(CONCATENATE(BL$4,"+++"),NieStac!$T70))=FALSE,"+++","++"),"+")," ")," ")</f>
        <v>+++</v>
      </c>
      <c r="BM71" s="50" t="str">
        <f>IF(ISERR(FIND(BM$4,NieStac!$T70))=FALSE,IF(ISERR(FIND(CONCATENATE(BM$4,"+"),NieStac!$T70))=FALSE,IF(ISERR(FIND(CONCATENATE(BM$4,"++"),NieStac!$T70))=FALSE,IF(ISERR(FIND(CONCATENATE(BM$4,"+++"),NieStac!$T70))=FALSE,"+++","++"),"+")," ")," ")</f>
        <v>+++</v>
      </c>
      <c r="BN71" s="50" t="str">
        <f>IF(ISERR(FIND(BN$4,NieStac!$T70))=FALSE,IF(ISERR(FIND(CONCATENATE(BN$4,"+"),NieStac!$T70))=FALSE,IF(ISERR(FIND(CONCATENATE(BN$4,"++"),NieStac!$T70))=FALSE,IF(ISERR(FIND(CONCATENATE(BN$4,"+++"),NieStac!$T70))=FALSE,"+++","++"),"+")," ")," ")</f>
        <v>+++</v>
      </c>
      <c r="BO71" s="50" t="str">
        <f>IF(ISERR(FIND(BO$4,NieStac!$T70))=FALSE,IF(ISERR(FIND(CONCATENATE(BO$4,"+"),NieStac!$T70))=FALSE,IF(ISERR(FIND(CONCATENATE(BO$4,"++"),NieStac!$T70))=FALSE,IF(ISERR(FIND(CONCATENATE(BO$4,"+++"),NieStac!$T70))=FALSE,"+++","++"),"+")," ")," ")</f>
        <v>+++</v>
      </c>
      <c r="BP71" s="50" t="str">
        <f>IF(ISERR(FIND(BP$4,NieStac!$T70))=FALSE,IF(ISERR(FIND(CONCATENATE(BP$4,"+"),NieStac!$T70))=FALSE,IF(ISERR(FIND(CONCATENATE(BP$4,"++"),NieStac!$T70))=FALSE,IF(ISERR(FIND(CONCATENATE(BP$4,"+++"),NieStac!$T70))=FALSE,"+++","++"),"+")," ")," ")</f>
        <v>++</v>
      </c>
      <c r="BQ71" s="50" t="str">
        <f>IF(ISERR(FIND(BQ$4,NieStac!$T70))=FALSE,IF(ISERR(FIND(CONCATENATE(BQ$4,"+"),NieStac!$T70))=FALSE,IF(ISERR(FIND(CONCATENATE(BQ$4,"++"),NieStac!$T70))=FALSE,IF(ISERR(FIND(CONCATENATE(BQ$4,"+++"),NieStac!$T70))=FALSE,"+++","++"),"+")," ")," ")</f>
        <v/>
      </c>
    </row>
    <row r="72" spans="1:69" hidden="1">
      <c r="A72" s="104">
        <f>NieStac!C71</f>
        <v>0</v>
      </c>
      <c r="B72" s="50" t="str">
        <f>IF(ISERR(FIND(B$4,NieStac!$R71))=FALSE,IF(ISERR(FIND(CONCATENATE(B$4,"+"),NieStac!$R71))=FALSE,IF(ISERR(FIND(CONCATENATE(B$4,"++"),NieStac!$R71))=FALSE,IF(ISERR(FIND(CONCATENATE(B$4,"+++"),NieStac!$R71))=FALSE,"+++","++"),"+"),"-"),"-")</f>
        <v>-</v>
      </c>
      <c r="C72" s="50" t="str">
        <f>IF(ISERR(FIND(C$4,NieStac!$R71))=FALSE,IF(ISERR(FIND(CONCATENATE(C$4,"+"),NieStac!$R71))=FALSE,IF(ISERR(FIND(CONCATENATE(C$4,"++"),NieStac!$R71))=FALSE,IF(ISERR(FIND(CONCATENATE(C$4,"+++"),NieStac!$R71))=FALSE,"+++","++"),"+"),"-"),"-")</f>
        <v>-</v>
      </c>
      <c r="D72" s="50" t="str">
        <f>IF(ISERR(FIND(D$4,NieStac!$R71))=FALSE,IF(ISERR(FIND(CONCATENATE(D$4,"+"),NieStac!$R71))=FALSE,IF(ISERR(FIND(CONCATENATE(D$4,"++"),NieStac!$R71))=FALSE,IF(ISERR(FIND(CONCATENATE(D$4,"+++"),NieStac!$R71))=FALSE,"+++","++"),"+"),"-"),"-")</f>
        <v>-</v>
      </c>
      <c r="E72" s="50" t="str">
        <f>IF(ISERR(FIND(E$4,NieStac!$R71))=FALSE,IF(ISERR(FIND(CONCATENATE(E$4,"+"),NieStac!$R71))=FALSE,IF(ISERR(FIND(CONCATENATE(E$4,"++"),NieStac!$R71))=FALSE,IF(ISERR(FIND(CONCATENATE(E$4,"+++"),NieStac!$R71))=FALSE,"+++","++"),"+"),"-"),"-")</f>
        <v>-</v>
      </c>
      <c r="F72" s="50" t="str">
        <f>IF(ISERR(FIND(F$4,NieStac!$R71))=FALSE,IF(ISERR(FIND(CONCATENATE(F$4,"+"),NieStac!$R71))=FALSE,IF(ISERR(FIND(CONCATENATE(F$4,"++"),NieStac!$R71))=FALSE,IF(ISERR(FIND(CONCATENATE(F$4,"+++"),NieStac!$R71))=FALSE,"+++","++"),"+"),"-"),"-")</f>
        <v>-</v>
      </c>
      <c r="G72" s="50" t="str">
        <f>IF(ISERR(FIND(G$4,NieStac!$R71))=FALSE,IF(ISERR(FIND(CONCATENATE(G$4,"+"),NieStac!$R71))=FALSE,IF(ISERR(FIND(CONCATENATE(G$4,"++"),NieStac!$R71))=FALSE,IF(ISERR(FIND(CONCATENATE(G$4,"+++"),NieStac!$R71))=FALSE,"+++","++"),"+"),"-"),"-")</f>
        <v>-</v>
      </c>
      <c r="H72" s="50" t="str">
        <f>IF(ISERR(FIND(H$4,NieStac!$R71))=FALSE,IF(ISERR(FIND(CONCATENATE(H$4,"+"),NieStac!$R71))=FALSE,IF(ISERR(FIND(CONCATENATE(H$4,"++"),NieStac!$R71))=FALSE,IF(ISERR(FIND(CONCATENATE(H$4,"+++"),NieStac!$R71))=FALSE,"+++","++"),"+"),"-"),"-")</f>
        <v>-</v>
      </c>
      <c r="I72" s="50" t="str">
        <f>IF(ISERR(FIND(I$4,NieStac!$R71))=FALSE,IF(ISERR(FIND(CONCATENATE(I$4,"+"),NieStac!$R71))=FALSE,IF(ISERR(FIND(CONCATENATE(I$4,"++"),NieStac!$R71))=FALSE,IF(ISERR(FIND(CONCATENATE(I$4,"+++"),NieStac!$R71))=FALSE,"+++","++"),"+"),"-"),"-")</f>
        <v>-</v>
      </c>
      <c r="J72" s="50" t="str">
        <f>IF(ISERR(FIND(J$4,NieStac!$R71))=FALSE,IF(ISERR(FIND(CONCATENATE(J$4,"+"),NieStac!$R71))=FALSE,IF(ISERR(FIND(CONCATENATE(J$4,"++"),NieStac!$R71))=FALSE,IF(ISERR(FIND(CONCATENATE(J$4,"+++"),NieStac!$R71))=FALSE,"+++","++"),"+"),"-"),"-")</f>
        <v>-</v>
      </c>
      <c r="K72" s="50" t="str">
        <f>IF(ISERR(FIND(K$4,NieStac!$R71))=FALSE,IF(ISERR(FIND(CONCATENATE(K$4,"+"),NieStac!$R71))=FALSE,IF(ISERR(FIND(CONCATENATE(K$4,"++"),NieStac!$R71))=FALSE,IF(ISERR(FIND(CONCATENATE(K$4,"+++"),NieStac!$R71))=FALSE,"+++","++"),"+"),"-"),"-")</f>
        <v>-</v>
      </c>
      <c r="L72" s="50" t="str">
        <f>IF(ISERR(FIND(L$4,NieStac!$R71))=FALSE,IF(ISERR(FIND(CONCATENATE(L$4,"+"),NieStac!$R71))=FALSE,IF(ISERR(FIND(CONCATENATE(L$4,"++"),NieStac!$R71))=FALSE,IF(ISERR(FIND(CONCATENATE(L$4,"+++"),NieStac!$R71))=FALSE,"+++","++"),"+"),"-"),"-")</f>
        <v>-</v>
      </c>
      <c r="M72" s="50" t="str">
        <f>IF(ISERR(FIND(M$4,NieStac!$R71))=FALSE,IF(ISERR(FIND(CONCATENATE(M$4,"+"),NieStac!$R71))=FALSE,IF(ISERR(FIND(CONCATENATE(M$4,"++"),NieStac!$R71))=FALSE,IF(ISERR(FIND(CONCATENATE(M$4,"+++"),NieStac!$R71))=FALSE,"+++","++"),"+"),"-"),"-")</f>
        <v>-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127">
        <f>NieStac!C71</f>
        <v>0</v>
      </c>
      <c r="AE72" s="50" t="str">
        <f>IF(ISERR(FIND(AE$4,NieStac!$S71))=FALSE,IF(ISERR(FIND(CONCATENATE(AE$4,"+"),NieStac!$S71))=FALSE,IF(ISERR(FIND(CONCATENATE(AE$4,"++"),NieStac!$S71))=FALSE,IF(ISERR(FIND(CONCATENATE(AE$4,"+++"),NieStac!$S71))=FALSE,"+++","++"),"+"),"-"),"-")</f>
        <v>-</v>
      </c>
      <c r="AF72" s="50" t="str">
        <f>IF(ISERR(FIND(AF$4,NieStac!$S71))=FALSE,IF(ISERR(FIND(CONCATENATE(AF$4,"+"),NieStac!$S71))=FALSE,IF(ISERR(FIND(CONCATENATE(AF$4,"++"),NieStac!$S71))=FALSE,IF(ISERR(FIND(CONCATENATE(AF$4,"+++"),NieStac!$S71))=FALSE,"+++","++"),"+"),"-"),"-")</f>
        <v>-</v>
      </c>
      <c r="AG72" s="50" t="str">
        <f>IF(ISERR(FIND(AG$4,NieStac!$S71))=FALSE,IF(ISERR(FIND(CONCATENATE(AG$4,"+"),NieStac!$S71))=FALSE,IF(ISERR(FIND(CONCATENATE(AG$4,"++"),NieStac!$S71))=FALSE,IF(ISERR(FIND(CONCATENATE(AG$4,"+++"),NieStac!$S71))=FALSE,"+++","++"),"+"),"-"),"-")</f>
        <v>-</v>
      </c>
      <c r="AH72" s="50" t="str">
        <f>IF(ISERR(FIND(AH$4,NieStac!$S71))=FALSE,IF(ISERR(FIND(CONCATENATE(AH$4,"+"),NieStac!$S71))=FALSE,IF(ISERR(FIND(CONCATENATE(AH$4,"++"),NieStac!$S71))=FALSE,IF(ISERR(FIND(CONCATENATE(AH$4,"+++"),NieStac!$S71))=FALSE,"+++","++"),"+"),"-"),"-")</f>
        <v>-</v>
      </c>
      <c r="AI72" s="50" t="str">
        <f>IF(ISERR(FIND(AI$4,NieStac!$S71))=FALSE,IF(ISERR(FIND(CONCATENATE(AI$4,"+"),NieStac!$S71))=FALSE,IF(ISERR(FIND(CONCATENATE(AI$4,"++"),NieStac!$S71))=FALSE,IF(ISERR(FIND(CONCATENATE(AI$4,"+++"),NieStac!$S71))=FALSE,"+++","++"),"+"),"-"),"-")</f>
        <v>-</v>
      </c>
      <c r="AJ72" s="50" t="str">
        <f>IF(ISERR(FIND(AJ$4,NieStac!$S71))=FALSE,IF(ISERR(FIND(CONCATENATE(AJ$4,"+"),NieStac!$S71))=FALSE,IF(ISERR(FIND(CONCATENATE(AJ$4,"++"),NieStac!$S71))=FALSE,IF(ISERR(FIND(CONCATENATE(AJ$4,"+++"),NieStac!$S71))=FALSE,"+++","++"),"+"),"-"),"-")</f>
        <v>-</v>
      </c>
      <c r="AK72" s="50" t="str">
        <f>IF(ISERR(FIND(AK$4,NieStac!$S71))=FALSE,IF(ISERR(FIND(CONCATENATE(AK$4,"+"),NieStac!$S71))=FALSE,IF(ISERR(FIND(CONCATENATE(AK$4,"++"),NieStac!$S71))=FALSE,IF(ISERR(FIND(CONCATENATE(AK$4,"+++"),NieStac!$S71))=FALSE,"+++","++"),"+"),"-"),"-")</f>
        <v>-</v>
      </c>
      <c r="AL72" s="50" t="str">
        <f>IF(ISERR(FIND(AL$4,NieStac!$S71))=FALSE,IF(ISERR(FIND(CONCATENATE(AL$4,"+"),NieStac!$S71))=FALSE,IF(ISERR(FIND(CONCATENATE(AL$4,"++"),NieStac!$S71))=FALSE,IF(ISERR(FIND(CONCATENATE(AL$4,"+++"),NieStac!$S71))=FALSE,"+++","++"),"+"),"-"),"-")</f>
        <v>-</v>
      </c>
      <c r="AM72" s="50" t="str">
        <f>IF(ISERR(FIND(AM$4,NieStac!$S71))=FALSE,IF(ISERR(FIND(CONCATENATE(AM$4,"+"),NieStac!$S71))=FALSE,IF(ISERR(FIND(CONCATENATE(AM$4,"++"),NieStac!$S71))=FALSE,IF(ISERR(FIND(CONCATENATE(AM$4,"+++"),NieStac!$S71))=FALSE,"+++","++"),"+"),"-"),"-")</f>
        <v>-</v>
      </c>
      <c r="AN72" s="50" t="str">
        <f>IF(ISERR(FIND(AN$4,NieStac!$S71))=FALSE,IF(ISERR(FIND(CONCATENATE(AN$4,"+"),NieStac!$S71))=FALSE,IF(ISERR(FIND(CONCATENATE(AN$4,"++"),NieStac!$S71))=FALSE,IF(ISERR(FIND(CONCATENATE(AN$4,"+++"),NieStac!$S71))=FALSE,"+++","++"),"+"),"-"),"-")</f>
        <v>-</v>
      </c>
      <c r="AO72" s="50" t="str">
        <f>IF(ISERR(FIND(AO$4,NieStac!$S71))=FALSE,IF(ISERR(FIND(CONCATENATE(AO$4,"+"),NieStac!$S71))=FALSE,IF(ISERR(FIND(CONCATENATE(AO$4,"++"),NieStac!$S71))=FALSE,IF(ISERR(FIND(CONCATENATE(AO$4,"+++"),NieStac!$S71))=FALSE,"+++","++"),"+"),"-"),"-")</f>
        <v>-</v>
      </c>
      <c r="AP72" s="50" t="str">
        <f>IF(ISERR(FIND(AP$4,NieStac!$S71))=FALSE,IF(ISERR(FIND(CONCATENATE(AP$4,"+"),NieStac!$S71))=FALSE,IF(ISERR(FIND(CONCATENATE(AP$4,"++"),NieStac!$S71))=FALSE,IF(ISERR(FIND(CONCATENATE(AP$4,"+++"),NieStac!$S71))=FALSE,"+++","++"),"+"),"-"),"-")</f>
        <v>-</v>
      </c>
      <c r="AQ72" s="50" t="str">
        <f>IF(ISERR(FIND(AQ$4,NieStac!$S71))=FALSE,IF(ISERR(FIND(CONCATENATE(AQ$4,"+"),NieStac!$S71))=FALSE,IF(ISERR(FIND(CONCATENATE(AQ$4,"++"),NieStac!$S71))=FALSE,IF(ISERR(FIND(CONCATENATE(AQ$4,"+++"),NieStac!$S71))=FALSE,"+++","++"),"+"),"-"),"-")</f>
        <v>-</v>
      </c>
      <c r="AR72" s="50" t="str">
        <f>IF(ISERR(FIND(AR$4,NieStac!$S71))=FALSE,IF(ISERR(FIND(CONCATENATE(AR$4,"+"),NieStac!$S71))=FALSE,IF(ISERR(FIND(CONCATENATE(AR$4,"++"),NieStac!$S71))=FALSE,IF(ISERR(FIND(CONCATENATE(AR$4,"+++"),NieStac!$S71))=FALSE,"+++","++"),"+"),"-"),"-")</f>
        <v>-</v>
      </c>
      <c r="AS72" s="50"/>
      <c r="AT72" s="50"/>
      <c r="AU72" s="50"/>
      <c r="AV72" s="50"/>
      <c r="AW72" s="50"/>
      <c r="AX72" s="50"/>
      <c r="AY72" s="50"/>
      <c r="AZ72" s="50"/>
      <c r="BA72" s="50" t="str">
        <f>IF(ISERR(FIND(BA$4,NieStac!$S71))=FALSE,IF(ISERR(FIND(CONCATENATE(BA$4,"+"),NieStac!$S71))=FALSE,IF(ISERR(FIND(CONCATENATE(BA$4,"++"),NieStac!$S71))=FALSE,IF(ISERR(FIND(CONCATENATE(BA$4,"+++"),NieStac!$S71))=FALSE,"+++","++"),"+"),"-"),"-")</f>
        <v>-</v>
      </c>
      <c r="BB72" s="50" t="str">
        <f>IF(ISERR(FIND(BB$4,NieStac!$S71))=FALSE,IF(ISERR(FIND(CONCATENATE(BB$4,"+"),NieStac!$S71))=FALSE,IF(ISERR(FIND(CONCATENATE(BB$4,"++"),NieStac!$S71))=FALSE,IF(ISERR(FIND(CONCATENATE(BB$4,"+++"),NieStac!$S71))=FALSE,"+++","++"),"+"),"-"),"-")</f>
        <v>-</v>
      </c>
      <c r="BC72" s="50" t="str">
        <f>IF(ISERR(FIND(BC$4,NieStac!$S71))=FALSE,IF(ISERR(FIND(CONCATENATE(BC$4,"+"),NieStac!$S71))=FALSE,IF(ISERR(FIND(CONCATENATE(BC$4,"++"),NieStac!$S71))=FALSE,IF(ISERR(FIND(CONCATENATE(BC$4,"+++"),NieStac!$S71))=FALSE,"+++","++"),"+"),"-"),"-")</f>
        <v>-</v>
      </c>
      <c r="BD72" s="50" t="str">
        <f>IF(ISERR(FIND(BD$4,NieStac!$S71))=FALSE,IF(ISERR(FIND(CONCATENATE(BD$4,"+"),NieStac!$S71))=FALSE,IF(ISERR(FIND(CONCATENATE(BD$4,"++"),NieStac!$S71))=FALSE,IF(ISERR(FIND(CONCATENATE(BD$4,"+++"),NieStac!$S71))=FALSE,"+++","++"),"+"),"-"),"-")</f>
        <v>-</v>
      </c>
      <c r="BE72" s="50" t="str">
        <f>IF(ISERR(FIND(BE$4,NieStac!$S71))=FALSE,IF(ISERR(FIND(CONCATENATE(BE$4,"+"),NieStac!$S71))=FALSE,IF(ISERR(FIND(CONCATENATE(BE$4,"++"),NieStac!$S71))=FALSE,IF(ISERR(FIND(CONCATENATE(BE$4,"+++"),NieStac!$S71))=FALSE,"+++","++"),"+"),"-"),"-")</f>
        <v>-</v>
      </c>
      <c r="BF72" s="50" t="str">
        <f>IF(ISERR(FIND(BF$4,NieStac!$S71))=FALSE,IF(ISERR(FIND(CONCATENATE(BF$4,"+"),NieStac!$S71))=FALSE,IF(ISERR(FIND(CONCATENATE(BF$4,"++"),NieStac!$S71))=FALSE,IF(ISERR(FIND(CONCATENATE(BF$4,"+++"),NieStac!$S71))=FALSE,"+++","++"),"+"),"-"),"-")</f>
        <v>-</v>
      </c>
      <c r="BG72" s="50" t="str">
        <f>IF(ISERR(FIND(BG$4,NieStac!$S71))=FALSE,IF(ISERR(FIND(CONCATENATE(BG$4,"+"),NieStac!$S71))=FALSE,IF(ISERR(FIND(CONCATENATE(BG$4,"++"),NieStac!$S71))=FALSE,IF(ISERR(FIND(CONCATENATE(BG$4,"+++"),NieStac!$S71))=FALSE,"+++","++"),"+"),"-"),"-")</f>
        <v>-</v>
      </c>
      <c r="BH72" s="50" t="str">
        <f>IF(ISERR(FIND(BH$4,NieStac!$S71))=FALSE,IF(ISERR(FIND(CONCATENATE(BH$4,"+"),NieStac!$S71))=FALSE,IF(ISERR(FIND(CONCATENATE(BH$4,"++"),NieStac!$S71))=FALSE,IF(ISERR(FIND(CONCATENATE(BH$4,"+++"),NieStac!$S71))=FALSE,"+++","++"),"+"),"-"),"-")</f>
        <v>-</v>
      </c>
      <c r="BI72" s="50" t="str">
        <f>IF(ISERR(FIND(BI$4,NieStac!$S71))=FALSE,IF(ISERR(FIND(CONCATENATE(BI$4,"+"),NieStac!$S71))=FALSE,IF(ISERR(FIND(CONCATENATE(BI$4,"++"),NieStac!$S71))=FALSE,IF(ISERR(FIND(CONCATENATE(BI$4,"+++"),NieStac!$S71))=FALSE,"+++","++"),"+"),"-"),"-")</f>
        <v>-</v>
      </c>
      <c r="BJ72" s="127">
        <f>NieStac!C71</f>
        <v>0</v>
      </c>
      <c r="BK72" s="50" t="str">
        <f>IF(ISERR(FIND(BK$4,NieStac!$T71))=FALSE,IF(ISERR(FIND(CONCATENATE(BK$4,"+"),NieStac!$T71))=FALSE,IF(ISERR(FIND(CONCATENATE(BK$4,"++"),NieStac!$T71))=FALSE,IF(ISERR(FIND(CONCATENATE(BK$4,"+++"),NieStac!$T71))=FALSE,"+++","++"),"+"),"-"),"-")</f>
        <v>-</v>
      </c>
      <c r="BL72" s="50" t="str">
        <f>IF(ISERR(FIND(BL$4,NieStac!$T71))=FALSE,IF(ISERR(FIND(CONCATENATE(BL$4,"+"),NieStac!$T71))=FALSE,IF(ISERR(FIND(CONCATENATE(BL$4,"++"),NieStac!$T71))=FALSE,IF(ISERR(FIND(CONCATENATE(BL$4,"+++"),NieStac!$T71))=FALSE,"+++","++"),"+"),"-"),"-")</f>
        <v>-</v>
      </c>
      <c r="BM72" s="50" t="str">
        <f>IF(ISERR(FIND(BM$4,NieStac!$T71))=FALSE,IF(ISERR(FIND(CONCATENATE(BM$4,"+"),NieStac!$T71))=FALSE,IF(ISERR(FIND(CONCATENATE(BM$4,"++"),NieStac!$T71))=FALSE,IF(ISERR(FIND(CONCATENATE(BM$4,"+++"),NieStac!$T71))=FALSE,"+++","++"),"+"),"-"),"-")</f>
        <v>-</v>
      </c>
      <c r="BN72" s="50" t="str">
        <f>IF(ISERR(FIND(BN$4,NieStac!$T71))=FALSE,IF(ISERR(FIND(CONCATENATE(BN$4,"+"),NieStac!$T71))=FALSE,IF(ISERR(FIND(CONCATENATE(BN$4,"++"),NieStac!$T71))=FALSE,IF(ISERR(FIND(CONCATENATE(BN$4,"+++"),NieStac!$T71))=FALSE,"+++","++"),"+"),"-"),"-")</f>
        <v>-</v>
      </c>
      <c r="BO72" s="50" t="str">
        <f>IF(ISERR(FIND(BO$4,NieStac!$T71))=FALSE,IF(ISERR(FIND(CONCATENATE(BO$4,"+"),NieStac!$T71))=FALSE,IF(ISERR(FIND(CONCATENATE(BO$4,"++"),NieStac!$T71))=FALSE,IF(ISERR(FIND(CONCATENATE(BO$4,"+++"),NieStac!$T71))=FALSE,"+++","++"),"+"),"-"),"-")</f>
        <v>-</v>
      </c>
      <c r="BP72" s="50" t="str">
        <f>IF(ISERR(FIND(BP$4,NieStac!$T71))=FALSE,IF(ISERR(FIND(CONCATENATE(BP$4,"+"),NieStac!$T71))=FALSE,IF(ISERR(FIND(CONCATENATE(BP$4,"++"),NieStac!$T71))=FALSE,IF(ISERR(FIND(CONCATENATE(BP$4,"+++"),NieStac!$T71))=FALSE,"+++","++"),"+"),"-"),"-")</f>
        <v>-</v>
      </c>
      <c r="BQ72" s="50" t="str">
        <f>IF(ISERR(FIND(BQ$4,NieStac!$T71))=FALSE,IF(ISERR(FIND(CONCATENATE(BQ$4,"+"),NieStac!$T71))=FALSE,IF(ISERR(FIND(CONCATENATE(BQ$4,"++"),NieStac!$T71))=FALSE,IF(ISERR(FIND(CONCATENATE(BQ$4,"+++"),NieStac!$T71))=FALSE,"+++","++"),"+"),"-"),"-")</f>
        <v>-</v>
      </c>
    </row>
    <row r="73" spans="1:69" hidden="1">
      <c r="A73" s="104">
        <f>NieStac!C72</f>
        <v>0</v>
      </c>
      <c r="B73" s="50" t="str">
        <f>IF(ISERR(FIND(B$4,NieStac!$R72))=FALSE,IF(ISERR(FIND(CONCATENATE(B$4,"+"),NieStac!$R72))=FALSE,IF(ISERR(FIND(CONCATENATE(B$4,"++"),NieStac!$R72))=FALSE,IF(ISERR(FIND(CONCATENATE(B$4,"+++"),NieStac!$R72))=FALSE,"+++","++"),"+"),"-"),"-")</f>
        <v>-</v>
      </c>
      <c r="C73" s="50" t="str">
        <f>IF(ISERR(FIND(C$4,NieStac!$R72))=FALSE,IF(ISERR(FIND(CONCATENATE(C$4,"+"),NieStac!$R72))=FALSE,IF(ISERR(FIND(CONCATENATE(C$4,"++"),NieStac!$R72))=FALSE,IF(ISERR(FIND(CONCATENATE(C$4,"+++"),NieStac!$R72))=FALSE,"+++","++"),"+"),"-"),"-")</f>
        <v>-</v>
      </c>
      <c r="D73" s="50" t="str">
        <f>IF(ISERR(FIND(D$4,NieStac!$R72))=FALSE,IF(ISERR(FIND(CONCATENATE(D$4,"+"),NieStac!$R72))=FALSE,IF(ISERR(FIND(CONCATENATE(D$4,"++"),NieStac!$R72))=FALSE,IF(ISERR(FIND(CONCATENATE(D$4,"+++"),NieStac!$R72))=FALSE,"+++","++"),"+"),"-"),"-")</f>
        <v>-</v>
      </c>
      <c r="E73" s="50" t="str">
        <f>IF(ISERR(FIND(E$4,NieStac!$R72))=FALSE,IF(ISERR(FIND(CONCATENATE(E$4,"+"),NieStac!$R72))=FALSE,IF(ISERR(FIND(CONCATENATE(E$4,"++"),NieStac!$R72))=FALSE,IF(ISERR(FIND(CONCATENATE(E$4,"+++"),NieStac!$R72))=FALSE,"+++","++"),"+"),"-"),"-")</f>
        <v>-</v>
      </c>
      <c r="F73" s="50" t="str">
        <f>IF(ISERR(FIND(F$4,NieStac!$R72))=FALSE,IF(ISERR(FIND(CONCATENATE(F$4,"+"),NieStac!$R72))=FALSE,IF(ISERR(FIND(CONCATENATE(F$4,"++"),NieStac!$R72))=FALSE,IF(ISERR(FIND(CONCATENATE(F$4,"+++"),NieStac!$R72))=FALSE,"+++","++"),"+"),"-"),"-")</f>
        <v>-</v>
      </c>
      <c r="G73" s="50" t="str">
        <f>IF(ISERR(FIND(G$4,NieStac!$R72))=FALSE,IF(ISERR(FIND(CONCATENATE(G$4,"+"),NieStac!$R72))=FALSE,IF(ISERR(FIND(CONCATENATE(G$4,"++"),NieStac!$R72))=FALSE,IF(ISERR(FIND(CONCATENATE(G$4,"+++"),NieStac!$R72))=FALSE,"+++","++"),"+"),"-"),"-")</f>
        <v>-</v>
      </c>
      <c r="H73" s="50" t="str">
        <f>IF(ISERR(FIND(H$4,NieStac!$R72))=FALSE,IF(ISERR(FIND(CONCATENATE(H$4,"+"),NieStac!$R72))=FALSE,IF(ISERR(FIND(CONCATENATE(H$4,"++"),NieStac!$R72))=FALSE,IF(ISERR(FIND(CONCATENATE(H$4,"+++"),NieStac!$R72))=FALSE,"+++","++"),"+"),"-"),"-")</f>
        <v>-</v>
      </c>
      <c r="I73" s="50" t="str">
        <f>IF(ISERR(FIND(I$4,NieStac!$R72))=FALSE,IF(ISERR(FIND(CONCATENATE(I$4,"+"),NieStac!$R72))=FALSE,IF(ISERR(FIND(CONCATENATE(I$4,"++"),NieStac!$R72))=FALSE,IF(ISERR(FIND(CONCATENATE(I$4,"+++"),NieStac!$R72))=FALSE,"+++","++"),"+"),"-"),"-")</f>
        <v>-</v>
      </c>
      <c r="J73" s="50" t="str">
        <f>IF(ISERR(FIND(J$4,NieStac!$R72))=FALSE,IF(ISERR(FIND(CONCATENATE(J$4,"+"),NieStac!$R72))=FALSE,IF(ISERR(FIND(CONCATENATE(J$4,"++"),NieStac!$R72))=FALSE,IF(ISERR(FIND(CONCATENATE(J$4,"+++"),NieStac!$R72))=FALSE,"+++","++"),"+"),"-"),"-")</f>
        <v>-</v>
      </c>
      <c r="K73" s="50" t="str">
        <f>IF(ISERR(FIND(K$4,NieStac!$R72))=FALSE,IF(ISERR(FIND(CONCATENATE(K$4,"+"),NieStac!$R72))=FALSE,IF(ISERR(FIND(CONCATENATE(K$4,"++"),NieStac!$R72))=FALSE,IF(ISERR(FIND(CONCATENATE(K$4,"+++"),NieStac!$R72))=FALSE,"+++","++"),"+"),"-"),"-")</f>
        <v>-</v>
      </c>
      <c r="L73" s="50" t="str">
        <f>IF(ISERR(FIND(L$4,NieStac!$R72))=FALSE,IF(ISERR(FIND(CONCATENATE(L$4,"+"),NieStac!$R72))=FALSE,IF(ISERR(FIND(CONCATENATE(L$4,"++"),NieStac!$R72))=FALSE,IF(ISERR(FIND(CONCATENATE(L$4,"+++"),NieStac!$R72))=FALSE,"+++","++"),"+"),"-"),"-")</f>
        <v>-</v>
      </c>
      <c r="M73" s="50" t="str">
        <f>IF(ISERR(FIND(M$4,NieStac!$R72))=FALSE,IF(ISERR(FIND(CONCATENATE(M$4,"+"),NieStac!$R72))=FALSE,IF(ISERR(FIND(CONCATENATE(M$4,"++"),NieStac!$R72))=FALSE,IF(ISERR(FIND(CONCATENATE(M$4,"+++"),NieStac!$R72))=FALSE,"+++","++"),"+"),"-"),"-")</f>
        <v>-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127">
        <f>NieStac!C72</f>
        <v>0</v>
      </c>
      <c r="AE73" s="50" t="str">
        <f>IF(ISERR(FIND(AE$4,NieStac!$S72))=FALSE,IF(ISERR(FIND(CONCATENATE(AE$4,"+"),NieStac!$S72))=FALSE,IF(ISERR(FIND(CONCATENATE(AE$4,"++"),NieStac!$S72))=FALSE,IF(ISERR(FIND(CONCATENATE(AE$4,"+++"),NieStac!$S72))=FALSE,"+++","++"),"+"),"-"),"-")</f>
        <v>-</v>
      </c>
      <c r="AF73" s="50" t="str">
        <f>IF(ISERR(FIND(AF$4,NieStac!$S72))=FALSE,IF(ISERR(FIND(CONCATENATE(AF$4,"+"),NieStac!$S72))=FALSE,IF(ISERR(FIND(CONCATENATE(AF$4,"++"),NieStac!$S72))=FALSE,IF(ISERR(FIND(CONCATENATE(AF$4,"+++"),NieStac!$S72))=FALSE,"+++","++"),"+"),"-"),"-")</f>
        <v>-</v>
      </c>
      <c r="AG73" s="50" t="str">
        <f>IF(ISERR(FIND(AG$4,NieStac!$S72))=FALSE,IF(ISERR(FIND(CONCATENATE(AG$4,"+"),NieStac!$S72))=FALSE,IF(ISERR(FIND(CONCATENATE(AG$4,"++"),NieStac!$S72))=FALSE,IF(ISERR(FIND(CONCATENATE(AG$4,"+++"),NieStac!$S72))=FALSE,"+++","++"),"+"),"-"),"-")</f>
        <v>-</v>
      </c>
      <c r="AH73" s="50" t="str">
        <f>IF(ISERR(FIND(AH$4,NieStac!$S72))=FALSE,IF(ISERR(FIND(CONCATENATE(AH$4,"+"),NieStac!$S72))=FALSE,IF(ISERR(FIND(CONCATENATE(AH$4,"++"),NieStac!$S72))=FALSE,IF(ISERR(FIND(CONCATENATE(AH$4,"+++"),NieStac!$S72))=FALSE,"+++","++"),"+"),"-"),"-")</f>
        <v>-</v>
      </c>
      <c r="AI73" s="50" t="str">
        <f>IF(ISERR(FIND(AI$4,NieStac!$S72))=FALSE,IF(ISERR(FIND(CONCATENATE(AI$4,"+"),NieStac!$S72))=FALSE,IF(ISERR(FIND(CONCATENATE(AI$4,"++"),NieStac!$S72))=FALSE,IF(ISERR(FIND(CONCATENATE(AI$4,"+++"),NieStac!$S72))=FALSE,"+++","++"),"+"),"-"),"-")</f>
        <v>-</v>
      </c>
      <c r="AJ73" s="50" t="str">
        <f>IF(ISERR(FIND(AJ$4,NieStac!$S72))=FALSE,IF(ISERR(FIND(CONCATENATE(AJ$4,"+"),NieStac!$S72))=FALSE,IF(ISERR(FIND(CONCATENATE(AJ$4,"++"),NieStac!$S72))=FALSE,IF(ISERR(FIND(CONCATENATE(AJ$4,"+++"),NieStac!$S72))=FALSE,"+++","++"),"+"),"-"),"-")</f>
        <v>-</v>
      </c>
      <c r="AK73" s="50" t="str">
        <f>IF(ISERR(FIND(AK$4,NieStac!$S72))=FALSE,IF(ISERR(FIND(CONCATENATE(AK$4,"+"),NieStac!$S72))=FALSE,IF(ISERR(FIND(CONCATENATE(AK$4,"++"),NieStac!$S72))=FALSE,IF(ISERR(FIND(CONCATENATE(AK$4,"+++"),NieStac!$S72))=FALSE,"+++","++"),"+"),"-"),"-")</f>
        <v>-</v>
      </c>
      <c r="AL73" s="50" t="str">
        <f>IF(ISERR(FIND(AL$4,NieStac!$S72))=FALSE,IF(ISERR(FIND(CONCATENATE(AL$4,"+"),NieStac!$S72))=FALSE,IF(ISERR(FIND(CONCATENATE(AL$4,"++"),NieStac!$S72))=FALSE,IF(ISERR(FIND(CONCATENATE(AL$4,"+++"),NieStac!$S72))=FALSE,"+++","++"),"+"),"-"),"-")</f>
        <v>-</v>
      </c>
      <c r="AM73" s="50" t="str">
        <f>IF(ISERR(FIND(AM$4,NieStac!$S72))=FALSE,IF(ISERR(FIND(CONCATENATE(AM$4,"+"),NieStac!$S72))=FALSE,IF(ISERR(FIND(CONCATENATE(AM$4,"++"),NieStac!$S72))=FALSE,IF(ISERR(FIND(CONCATENATE(AM$4,"+++"),NieStac!$S72))=FALSE,"+++","++"),"+"),"-"),"-")</f>
        <v>-</v>
      </c>
      <c r="AN73" s="50" t="str">
        <f>IF(ISERR(FIND(AN$4,NieStac!$S72))=FALSE,IF(ISERR(FIND(CONCATENATE(AN$4,"+"),NieStac!$S72))=FALSE,IF(ISERR(FIND(CONCATENATE(AN$4,"++"),NieStac!$S72))=FALSE,IF(ISERR(FIND(CONCATENATE(AN$4,"+++"),NieStac!$S72))=FALSE,"+++","++"),"+"),"-"),"-")</f>
        <v>-</v>
      </c>
      <c r="AO73" s="50" t="str">
        <f>IF(ISERR(FIND(AO$4,NieStac!$S72))=FALSE,IF(ISERR(FIND(CONCATENATE(AO$4,"+"),NieStac!$S72))=FALSE,IF(ISERR(FIND(CONCATENATE(AO$4,"++"),NieStac!$S72))=FALSE,IF(ISERR(FIND(CONCATENATE(AO$4,"+++"),NieStac!$S72))=FALSE,"+++","++"),"+"),"-"),"-")</f>
        <v>-</v>
      </c>
      <c r="AP73" s="50" t="str">
        <f>IF(ISERR(FIND(AP$4,NieStac!$S72))=FALSE,IF(ISERR(FIND(CONCATENATE(AP$4,"+"),NieStac!$S72))=FALSE,IF(ISERR(FIND(CONCATENATE(AP$4,"++"),NieStac!$S72))=FALSE,IF(ISERR(FIND(CONCATENATE(AP$4,"+++"),NieStac!$S72))=FALSE,"+++","++"),"+"),"-"),"-")</f>
        <v>-</v>
      </c>
      <c r="AQ73" s="50" t="str">
        <f>IF(ISERR(FIND(AQ$4,NieStac!$S72))=FALSE,IF(ISERR(FIND(CONCATENATE(AQ$4,"+"),NieStac!$S72))=FALSE,IF(ISERR(FIND(CONCATENATE(AQ$4,"++"),NieStac!$S72))=FALSE,IF(ISERR(FIND(CONCATENATE(AQ$4,"+++"),NieStac!$S72))=FALSE,"+++","++"),"+"),"-"),"-")</f>
        <v>-</v>
      </c>
      <c r="AR73" s="50" t="str">
        <f>IF(ISERR(FIND(AR$4,NieStac!$S72))=FALSE,IF(ISERR(FIND(CONCATENATE(AR$4,"+"),NieStac!$S72))=FALSE,IF(ISERR(FIND(CONCATENATE(AR$4,"++"),NieStac!$S72))=FALSE,IF(ISERR(FIND(CONCATENATE(AR$4,"+++"),NieStac!$S72))=FALSE,"+++","++"),"+"),"-"),"-")</f>
        <v>-</v>
      </c>
      <c r="AS73" s="50"/>
      <c r="AT73" s="50"/>
      <c r="AU73" s="50"/>
      <c r="AV73" s="50"/>
      <c r="AW73" s="50"/>
      <c r="AX73" s="50"/>
      <c r="AY73" s="50"/>
      <c r="AZ73" s="50"/>
      <c r="BA73" s="50" t="str">
        <f>IF(ISERR(FIND(BA$4,NieStac!$S72))=FALSE,IF(ISERR(FIND(CONCATENATE(BA$4,"+"),NieStac!$S72))=FALSE,IF(ISERR(FIND(CONCATENATE(BA$4,"++"),NieStac!$S72))=FALSE,IF(ISERR(FIND(CONCATENATE(BA$4,"+++"),NieStac!$S72))=FALSE,"+++","++"),"+"),"-"),"-")</f>
        <v>-</v>
      </c>
      <c r="BB73" s="50" t="str">
        <f>IF(ISERR(FIND(BB$4,NieStac!$S72))=FALSE,IF(ISERR(FIND(CONCATENATE(BB$4,"+"),NieStac!$S72))=FALSE,IF(ISERR(FIND(CONCATENATE(BB$4,"++"),NieStac!$S72))=FALSE,IF(ISERR(FIND(CONCATENATE(BB$4,"+++"),NieStac!$S72))=FALSE,"+++","++"),"+"),"-"),"-")</f>
        <v>-</v>
      </c>
      <c r="BC73" s="50" t="str">
        <f>IF(ISERR(FIND(BC$4,NieStac!$S72))=FALSE,IF(ISERR(FIND(CONCATENATE(BC$4,"+"),NieStac!$S72))=FALSE,IF(ISERR(FIND(CONCATENATE(BC$4,"++"),NieStac!$S72))=FALSE,IF(ISERR(FIND(CONCATENATE(BC$4,"+++"),NieStac!$S72))=FALSE,"+++","++"),"+"),"-"),"-")</f>
        <v>-</v>
      </c>
      <c r="BD73" s="50" t="str">
        <f>IF(ISERR(FIND(BD$4,NieStac!$S72))=FALSE,IF(ISERR(FIND(CONCATENATE(BD$4,"+"),NieStac!$S72))=FALSE,IF(ISERR(FIND(CONCATENATE(BD$4,"++"),NieStac!$S72))=FALSE,IF(ISERR(FIND(CONCATENATE(BD$4,"+++"),NieStac!$S72))=FALSE,"+++","++"),"+"),"-"),"-")</f>
        <v>-</v>
      </c>
      <c r="BE73" s="50" t="str">
        <f>IF(ISERR(FIND(BE$4,NieStac!$S72))=FALSE,IF(ISERR(FIND(CONCATENATE(BE$4,"+"),NieStac!$S72))=FALSE,IF(ISERR(FIND(CONCATENATE(BE$4,"++"),NieStac!$S72))=FALSE,IF(ISERR(FIND(CONCATENATE(BE$4,"+++"),NieStac!$S72))=FALSE,"+++","++"),"+"),"-"),"-")</f>
        <v>-</v>
      </c>
      <c r="BF73" s="50" t="str">
        <f>IF(ISERR(FIND(BF$4,NieStac!$S72))=FALSE,IF(ISERR(FIND(CONCATENATE(BF$4,"+"),NieStac!$S72))=FALSE,IF(ISERR(FIND(CONCATENATE(BF$4,"++"),NieStac!$S72))=FALSE,IF(ISERR(FIND(CONCATENATE(BF$4,"+++"),NieStac!$S72))=FALSE,"+++","++"),"+"),"-"),"-")</f>
        <v>-</v>
      </c>
      <c r="BG73" s="50" t="str">
        <f>IF(ISERR(FIND(BG$4,NieStac!$S72))=FALSE,IF(ISERR(FIND(CONCATENATE(BG$4,"+"),NieStac!$S72))=FALSE,IF(ISERR(FIND(CONCATENATE(BG$4,"++"),NieStac!$S72))=FALSE,IF(ISERR(FIND(CONCATENATE(BG$4,"+++"),NieStac!$S72))=FALSE,"+++","++"),"+"),"-"),"-")</f>
        <v>-</v>
      </c>
      <c r="BH73" s="50" t="str">
        <f>IF(ISERR(FIND(BH$4,NieStac!$S72))=FALSE,IF(ISERR(FIND(CONCATENATE(BH$4,"+"),NieStac!$S72))=FALSE,IF(ISERR(FIND(CONCATENATE(BH$4,"++"),NieStac!$S72))=FALSE,IF(ISERR(FIND(CONCATENATE(BH$4,"+++"),NieStac!$S72))=FALSE,"+++","++"),"+"),"-"),"-")</f>
        <v>-</v>
      </c>
      <c r="BI73" s="50" t="str">
        <f>IF(ISERR(FIND(BI$4,NieStac!$S72))=FALSE,IF(ISERR(FIND(CONCATENATE(BI$4,"+"),NieStac!$S72))=FALSE,IF(ISERR(FIND(CONCATENATE(BI$4,"++"),NieStac!$S72))=FALSE,IF(ISERR(FIND(CONCATENATE(BI$4,"+++"),NieStac!$S72))=FALSE,"+++","++"),"+"),"-"),"-")</f>
        <v>-</v>
      </c>
      <c r="BJ73" s="127">
        <f>NieStac!C72</f>
        <v>0</v>
      </c>
      <c r="BK73" s="50" t="str">
        <f>IF(ISERR(FIND(BK$4,NieStac!$T72))=FALSE,IF(ISERR(FIND(CONCATENATE(BK$4,"+"),NieStac!$T72))=FALSE,IF(ISERR(FIND(CONCATENATE(BK$4,"++"),NieStac!$T72))=FALSE,IF(ISERR(FIND(CONCATENATE(BK$4,"+++"),NieStac!$T72))=FALSE,"+++","++"),"+"),"-"),"-")</f>
        <v>-</v>
      </c>
      <c r="BL73" s="50" t="str">
        <f>IF(ISERR(FIND(BL$4,NieStac!$T72))=FALSE,IF(ISERR(FIND(CONCATENATE(BL$4,"+"),NieStac!$T72))=FALSE,IF(ISERR(FIND(CONCATENATE(BL$4,"++"),NieStac!$T72))=FALSE,IF(ISERR(FIND(CONCATENATE(BL$4,"+++"),NieStac!$T72))=FALSE,"+++","++"),"+"),"-"),"-")</f>
        <v>-</v>
      </c>
      <c r="BM73" s="50" t="str">
        <f>IF(ISERR(FIND(BM$4,NieStac!$T72))=FALSE,IF(ISERR(FIND(CONCATENATE(BM$4,"+"),NieStac!$T72))=FALSE,IF(ISERR(FIND(CONCATENATE(BM$4,"++"),NieStac!$T72))=FALSE,IF(ISERR(FIND(CONCATENATE(BM$4,"+++"),NieStac!$T72))=FALSE,"+++","++"),"+"),"-"),"-")</f>
        <v>-</v>
      </c>
      <c r="BN73" s="50" t="str">
        <f>IF(ISERR(FIND(BN$4,NieStac!$T72))=FALSE,IF(ISERR(FIND(CONCATENATE(BN$4,"+"),NieStac!$T72))=FALSE,IF(ISERR(FIND(CONCATENATE(BN$4,"++"),NieStac!$T72))=FALSE,IF(ISERR(FIND(CONCATENATE(BN$4,"+++"),NieStac!$T72))=FALSE,"+++","++"),"+"),"-"),"-")</f>
        <v>-</v>
      </c>
      <c r="BO73" s="50" t="str">
        <f>IF(ISERR(FIND(BO$4,NieStac!$T72))=FALSE,IF(ISERR(FIND(CONCATENATE(BO$4,"+"),NieStac!$T72))=FALSE,IF(ISERR(FIND(CONCATENATE(BO$4,"++"),NieStac!$T72))=FALSE,IF(ISERR(FIND(CONCATENATE(BO$4,"+++"),NieStac!$T72))=FALSE,"+++","++"),"+"),"-"),"-")</f>
        <v>-</v>
      </c>
      <c r="BP73" s="50" t="str">
        <f>IF(ISERR(FIND(BP$4,NieStac!$T72))=FALSE,IF(ISERR(FIND(CONCATENATE(BP$4,"+"),NieStac!$T72))=FALSE,IF(ISERR(FIND(CONCATENATE(BP$4,"++"),NieStac!$T72))=FALSE,IF(ISERR(FIND(CONCATENATE(BP$4,"+++"),NieStac!$T72))=FALSE,"+++","++"),"+"),"-"),"-")</f>
        <v>-</v>
      </c>
      <c r="BQ73" s="50" t="str">
        <f>IF(ISERR(FIND(BQ$4,NieStac!$T72))=FALSE,IF(ISERR(FIND(CONCATENATE(BQ$4,"+"),NieStac!$T72))=FALSE,IF(ISERR(FIND(CONCATENATE(BQ$4,"++"),NieStac!$T72))=FALSE,IF(ISERR(FIND(CONCATENATE(BQ$4,"+++"),NieStac!$T72))=FALSE,"+++","++"),"+"),"-"),"-")</f>
        <v>-</v>
      </c>
    </row>
    <row r="74" spans="1:69">
      <c r="A74" s="204" t="str">
        <f>NieStac!C73</f>
        <v>Semestr 7: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204" t="str">
        <f>NieStac!C73</f>
        <v>Semestr 7:</v>
      </c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204" t="str">
        <f>NieStac!C73</f>
        <v>Semestr 7:</v>
      </c>
      <c r="BK74" s="50"/>
      <c r="BL74" s="50"/>
      <c r="BM74" s="50"/>
      <c r="BN74" s="50"/>
      <c r="BO74" s="50"/>
      <c r="BP74" s="50"/>
      <c r="BQ74" s="50"/>
    </row>
    <row r="75" spans="1:69" hidden="1">
      <c r="A75" s="104" t="str">
        <f>NieStac!C74</f>
        <v>Moduł kształcenia</v>
      </c>
      <c r="B75" s="50" t="str">
        <f>IF(ISERR(FIND(B$4,NieStac!$R74))=FALSE,IF(ISERR(FIND(CONCATENATE(B$4,"+"),NieStac!$R74))=FALSE,IF(ISERR(FIND(CONCATENATE(B$4,"++"),NieStac!$R74))=FALSE,IF(ISERR(FIND(CONCATENATE(B$4,"+++"),NieStac!$R74))=FALSE,"+++","++"),"+"),"-"),"-")</f>
        <v>-</v>
      </c>
      <c r="C75" s="50" t="str">
        <f>IF(ISERR(FIND(C$4,NieStac!$R74))=FALSE,IF(ISERR(FIND(CONCATENATE(C$4,"+"),NieStac!$R74))=FALSE,IF(ISERR(FIND(CONCATENATE(C$4,"++"),NieStac!$R74))=FALSE,IF(ISERR(FIND(CONCATENATE(C$4,"+++"),NieStac!$R74))=FALSE,"+++","++"),"+"),"-"),"-")</f>
        <v>-</v>
      </c>
      <c r="D75" s="50" t="str">
        <f>IF(ISERR(FIND(D$4,NieStac!$R74))=FALSE,IF(ISERR(FIND(CONCATENATE(D$4,"+"),NieStac!$R74))=FALSE,IF(ISERR(FIND(CONCATENATE(D$4,"++"),NieStac!$R74))=FALSE,IF(ISERR(FIND(CONCATENATE(D$4,"+++"),NieStac!$R74))=FALSE,"+++","++"),"+"),"-"),"-")</f>
        <v>-</v>
      </c>
      <c r="E75" s="50" t="str">
        <f>IF(ISERR(FIND(E$4,NieStac!$R74))=FALSE,IF(ISERR(FIND(CONCATENATE(E$4,"+"),NieStac!$R74))=FALSE,IF(ISERR(FIND(CONCATENATE(E$4,"++"),NieStac!$R74))=FALSE,IF(ISERR(FIND(CONCATENATE(E$4,"+++"),NieStac!$R74))=FALSE,"+++","++"),"+"),"-"),"-")</f>
        <v>-</v>
      </c>
      <c r="F75" s="50" t="str">
        <f>IF(ISERR(FIND(F$4,NieStac!$R74))=FALSE,IF(ISERR(FIND(CONCATENATE(F$4,"+"),NieStac!$R74))=FALSE,IF(ISERR(FIND(CONCATENATE(F$4,"++"),NieStac!$R74))=FALSE,IF(ISERR(FIND(CONCATENATE(F$4,"+++"),NieStac!$R74))=FALSE,"+++","++"),"+"),"-"),"-")</f>
        <v>-</v>
      </c>
      <c r="G75" s="50" t="str">
        <f>IF(ISERR(FIND(G$4,NieStac!$R74))=FALSE,IF(ISERR(FIND(CONCATENATE(G$4,"+"),NieStac!$R74))=FALSE,IF(ISERR(FIND(CONCATENATE(G$4,"++"),NieStac!$R74))=FALSE,IF(ISERR(FIND(CONCATENATE(G$4,"+++"),NieStac!$R74))=FALSE,"+++","++"),"+"),"-"),"-")</f>
        <v>-</v>
      </c>
      <c r="H75" s="50" t="str">
        <f>IF(ISERR(FIND(H$4,NieStac!$R74))=FALSE,IF(ISERR(FIND(CONCATENATE(H$4,"+"),NieStac!$R74))=FALSE,IF(ISERR(FIND(CONCATENATE(H$4,"++"),NieStac!$R74))=FALSE,IF(ISERR(FIND(CONCATENATE(H$4,"+++"),NieStac!$R74))=FALSE,"+++","++"),"+"),"-"),"-")</f>
        <v>-</v>
      </c>
      <c r="I75" s="50" t="str">
        <f>IF(ISERR(FIND(I$4,NieStac!$R74))=FALSE,IF(ISERR(FIND(CONCATENATE(I$4,"+"),NieStac!$R74))=FALSE,IF(ISERR(FIND(CONCATENATE(I$4,"++"),NieStac!$R74))=FALSE,IF(ISERR(FIND(CONCATENATE(I$4,"+++"),NieStac!$R74))=FALSE,"+++","++"),"+"),"-"),"-")</f>
        <v>-</v>
      </c>
      <c r="J75" s="50" t="str">
        <f>IF(ISERR(FIND(J$4,NieStac!$R74))=FALSE,IF(ISERR(FIND(CONCATENATE(J$4,"+"),NieStac!$R74))=FALSE,IF(ISERR(FIND(CONCATENATE(J$4,"++"),NieStac!$R74))=FALSE,IF(ISERR(FIND(CONCATENATE(J$4,"+++"),NieStac!$R74))=FALSE,"+++","++"),"+"),"-"),"-")</f>
        <v>-</v>
      </c>
      <c r="K75" s="50" t="str">
        <f>IF(ISERR(FIND(K$4,NieStac!$R74))=FALSE,IF(ISERR(FIND(CONCATENATE(K$4,"+"),NieStac!$R74))=FALSE,IF(ISERR(FIND(CONCATENATE(K$4,"++"),NieStac!$R74))=FALSE,IF(ISERR(FIND(CONCATENATE(K$4,"+++"),NieStac!$R74))=FALSE,"+++","++"),"+"),"-"),"-")</f>
        <v>-</v>
      </c>
      <c r="L75" s="50" t="str">
        <f>IF(ISERR(FIND(L$4,NieStac!$R74))=FALSE,IF(ISERR(FIND(CONCATENATE(L$4,"+"),NieStac!$R74))=FALSE,IF(ISERR(FIND(CONCATENATE(L$4,"++"),NieStac!$R74))=FALSE,IF(ISERR(FIND(CONCATENATE(L$4,"+++"),NieStac!$R74))=FALSE,"+++","++"),"+"),"-"),"-")</f>
        <v>-</v>
      </c>
      <c r="M75" s="50" t="str">
        <f>IF(ISERR(FIND(M$4,NieStac!$R74))=FALSE,IF(ISERR(FIND(CONCATENATE(M$4,"+"),NieStac!$R74))=FALSE,IF(ISERR(FIND(CONCATENATE(M$4,"++"),NieStac!$R74))=FALSE,IF(ISERR(FIND(CONCATENATE(M$4,"+++"),NieStac!$R74))=FALSE,"+++","++"),"+"),"-"),"-")</f>
        <v>-</v>
      </c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127" t="str">
        <f>NieStac!C74</f>
        <v>Moduł kształcenia</v>
      </c>
      <c r="AE75" s="50" t="str">
        <f>IF(ISERR(FIND(AE$4,NieStac!$S74))=FALSE,IF(ISERR(FIND(CONCATENATE(AE$4,"+"),NieStac!$S74))=FALSE,IF(ISERR(FIND(CONCATENATE(AE$4,"++"),NieStac!$S74))=FALSE,IF(ISERR(FIND(CONCATENATE(AE$4,"+++"),NieStac!$S74))=FALSE,"+++","++"),"+"),"-"),"-")</f>
        <v>-</v>
      </c>
      <c r="AF75" s="50" t="str">
        <f>IF(ISERR(FIND(AF$4,NieStac!$S74))=FALSE,IF(ISERR(FIND(CONCATENATE(AF$4,"+"),NieStac!$S74))=FALSE,IF(ISERR(FIND(CONCATENATE(AF$4,"++"),NieStac!$S74))=FALSE,IF(ISERR(FIND(CONCATENATE(AF$4,"+++"),NieStac!$S74))=FALSE,"+++","++"),"+"),"-"),"-")</f>
        <v>-</v>
      </c>
      <c r="AG75" s="50" t="str">
        <f>IF(ISERR(FIND(AG$4,NieStac!$S74))=FALSE,IF(ISERR(FIND(CONCATENATE(AG$4,"+"),NieStac!$S74))=FALSE,IF(ISERR(FIND(CONCATENATE(AG$4,"++"),NieStac!$S74))=FALSE,IF(ISERR(FIND(CONCATENATE(AG$4,"+++"),NieStac!$S74))=FALSE,"+++","++"),"+"),"-"),"-")</f>
        <v>-</v>
      </c>
      <c r="AH75" s="50" t="str">
        <f>IF(ISERR(FIND(AH$4,NieStac!$S74))=FALSE,IF(ISERR(FIND(CONCATENATE(AH$4,"+"),NieStac!$S74))=FALSE,IF(ISERR(FIND(CONCATENATE(AH$4,"++"),NieStac!$S74))=FALSE,IF(ISERR(FIND(CONCATENATE(AH$4,"+++"),NieStac!$S74))=FALSE,"+++","++"),"+"),"-"),"-")</f>
        <v>-</v>
      </c>
      <c r="AI75" s="50" t="str">
        <f>IF(ISERR(FIND(AI$4,NieStac!$S74))=FALSE,IF(ISERR(FIND(CONCATENATE(AI$4,"+"),NieStac!$S74))=FALSE,IF(ISERR(FIND(CONCATENATE(AI$4,"++"),NieStac!$S74))=FALSE,IF(ISERR(FIND(CONCATENATE(AI$4,"+++"),NieStac!$S74))=FALSE,"+++","++"),"+"),"-"),"-")</f>
        <v>-</v>
      </c>
      <c r="AJ75" s="50" t="str">
        <f>IF(ISERR(FIND(AJ$4,NieStac!$S74))=FALSE,IF(ISERR(FIND(CONCATENATE(AJ$4,"+"),NieStac!$S74))=FALSE,IF(ISERR(FIND(CONCATENATE(AJ$4,"++"),NieStac!$S74))=FALSE,IF(ISERR(FIND(CONCATENATE(AJ$4,"+++"),NieStac!$S74))=FALSE,"+++","++"),"+"),"-"),"-")</f>
        <v>-</v>
      </c>
      <c r="AK75" s="50" t="str">
        <f>IF(ISERR(FIND(AK$4,NieStac!$S74))=FALSE,IF(ISERR(FIND(CONCATENATE(AK$4,"+"),NieStac!$S74))=FALSE,IF(ISERR(FIND(CONCATENATE(AK$4,"++"),NieStac!$S74))=FALSE,IF(ISERR(FIND(CONCATENATE(AK$4,"+++"),NieStac!$S74))=FALSE,"+++","++"),"+"),"-"),"-")</f>
        <v>-</v>
      </c>
      <c r="AL75" s="50" t="str">
        <f>IF(ISERR(FIND(AL$4,NieStac!$S74))=FALSE,IF(ISERR(FIND(CONCATENATE(AL$4,"+"),NieStac!$S74))=FALSE,IF(ISERR(FIND(CONCATENATE(AL$4,"++"),NieStac!$S74))=FALSE,IF(ISERR(FIND(CONCATENATE(AL$4,"+++"),NieStac!$S74))=FALSE,"+++","++"),"+"),"-"),"-")</f>
        <v>-</v>
      </c>
      <c r="AM75" s="50" t="str">
        <f>IF(ISERR(FIND(AM$4,NieStac!$S74))=FALSE,IF(ISERR(FIND(CONCATENATE(AM$4,"+"),NieStac!$S74))=FALSE,IF(ISERR(FIND(CONCATENATE(AM$4,"++"),NieStac!$S74))=FALSE,IF(ISERR(FIND(CONCATENATE(AM$4,"+++"),NieStac!$S74))=FALSE,"+++","++"),"+"),"-"),"-")</f>
        <v>-</v>
      </c>
      <c r="AN75" s="50" t="str">
        <f>IF(ISERR(FIND(AN$4,NieStac!$S74))=FALSE,IF(ISERR(FIND(CONCATENATE(AN$4,"+"),NieStac!$S74))=FALSE,IF(ISERR(FIND(CONCATENATE(AN$4,"++"),NieStac!$S74))=FALSE,IF(ISERR(FIND(CONCATENATE(AN$4,"+++"),NieStac!$S74))=FALSE,"+++","++"),"+"),"-"),"-")</f>
        <v>-</v>
      </c>
      <c r="AO75" s="50" t="str">
        <f>IF(ISERR(FIND(AO$4,NieStac!$S74))=FALSE,IF(ISERR(FIND(CONCATENATE(AO$4,"+"),NieStac!$S74))=FALSE,IF(ISERR(FIND(CONCATENATE(AO$4,"++"),NieStac!$S74))=FALSE,IF(ISERR(FIND(CONCATENATE(AO$4,"+++"),NieStac!$S74))=FALSE,"+++","++"),"+"),"-"),"-")</f>
        <v>-</v>
      </c>
      <c r="AP75" s="50" t="str">
        <f>IF(ISERR(FIND(AP$4,NieStac!$S74))=FALSE,IF(ISERR(FIND(CONCATENATE(AP$4,"+"),NieStac!$S74))=FALSE,IF(ISERR(FIND(CONCATENATE(AP$4,"++"),NieStac!$S74))=FALSE,IF(ISERR(FIND(CONCATENATE(AP$4,"+++"),NieStac!$S74))=FALSE,"+++","++"),"+"),"-"),"-")</f>
        <v>-</v>
      </c>
      <c r="AQ75" s="50" t="str">
        <f>IF(ISERR(FIND(AQ$4,NieStac!$S74))=FALSE,IF(ISERR(FIND(CONCATENATE(AQ$4,"+"),NieStac!$S74))=FALSE,IF(ISERR(FIND(CONCATENATE(AQ$4,"++"),NieStac!$S74))=FALSE,IF(ISERR(FIND(CONCATENATE(AQ$4,"+++"),NieStac!$S74))=FALSE,"+++","++"),"+"),"-"),"-")</f>
        <v>-</v>
      </c>
      <c r="AR75" s="50" t="str">
        <f>IF(ISERR(FIND(AR$4,NieStac!$S74))=FALSE,IF(ISERR(FIND(CONCATENATE(AR$4,"+"),NieStac!$S74))=FALSE,IF(ISERR(FIND(CONCATENATE(AR$4,"++"),NieStac!$S74))=FALSE,IF(ISERR(FIND(CONCATENATE(AR$4,"+++"),NieStac!$S74))=FALSE,"+++","++"),"+"),"-"),"-")</f>
        <v>-</v>
      </c>
      <c r="AS75" s="50"/>
      <c r="AT75" s="50"/>
      <c r="AU75" s="50"/>
      <c r="AV75" s="50"/>
      <c r="AW75" s="50"/>
      <c r="AX75" s="50"/>
      <c r="AY75" s="50"/>
      <c r="AZ75" s="50"/>
      <c r="BA75" s="50" t="str">
        <f>IF(ISERR(FIND(BA$4,NieStac!$S74))=FALSE,IF(ISERR(FIND(CONCATENATE(BA$4,"+"),NieStac!$S74))=FALSE,IF(ISERR(FIND(CONCATENATE(BA$4,"++"),NieStac!$S74))=FALSE,IF(ISERR(FIND(CONCATENATE(BA$4,"+++"),NieStac!$S74))=FALSE,"+++","++"),"+"),"-"),"-")</f>
        <v>-</v>
      </c>
      <c r="BB75" s="50" t="str">
        <f>IF(ISERR(FIND(BB$4,NieStac!$S74))=FALSE,IF(ISERR(FIND(CONCATENATE(BB$4,"+"),NieStac!$S74))=FALSE,IF(ISERR(FIND(CONCATENATE(BB$4,"++"),NieStac!$S74))=FALSE,IF(ISERR(FIND(CONCATENATE(BB$4,"+++"),NieStac!$S74))=FALSE,"+++","++"),"+"),"-"),"-")</f>
        <v>-</v>
      </c>
      <c r="BC75" s="50" t="str">
        <f>IF(ISERR(FIND(BC$4,NieStac!$S74))=FALSE,IF(ISERR(FIND(CONCATENATE(BC$4,"+"),NieStac!$S74))=FALSE,IF(ISERR(FIND(CONCATENATE(BC$4,"++"),NieStac!$S74))=FALSE,IF(ISERR(FIND(CONCATENATE(BC$4,"+++"),NieStac!$S74))=FALSE,"+++","++"),"+"),"-"),"-")</f>
        <v>-</v>
      </c>
      <c r="BD75" s="50" t="str">
        <f>IF(ISERR(FIND(BD$4,NieStac!$S74))=FALSE,IF(ISERR(FIND(CONCATENATE(BD$4,"+"),NieStac!$S74))=FALSE,IF(ISERR(FIND(CONCATENATE(BD$4,"++"),NieStac!$S74))=FALSE,IF(ISERR(FIND(CONCATENATE(BD$4,"+++"),NieStac!$S74))=FALSE,"+++","++"),"+"),"-"),"-")</f>
        <v>-</v>
      </c>
      <c r="BE75" s="50" t="str">
        <f>IF(ISERR(FIND(BE$4,NieStac!$S74))=FALSE,IF(ISERR(FIND(CONCATENATE(BE$4,"+"),NieStac!$S74))=FALSE,IF(ISERR(FIND(CONCATENATE(BE$4,"++"),NieStac!$S74))=FALSE,IF(ISERR(FIND(CONCATENATE(BE$4,"+++"),NieStac!$S74))=FALSE,"+++","++"),"+"),"-"),"-")</f>
        <v>-</v>
      </c>
      <c r="BF75" s="50" t="str">
        <f>IF(ISERR(FIND(BF$4,NieStac!$S74))=FALSE,IF(ISERR(FIND(CONCATENATE(BF$4,"+"),NieStac!$S74))=FALSE,IF(ISERR(FIND(CONCATENATE(BF$4,"++"),NieStac!$S74))=FALSE,IF(ISERR(FIND(CONCATENATE(BF$4,"+++"),NieStac!$S74))=FALSE,"+++","++"),"+"),"-"),"-")</f>
        <v>-</v>
      </c>
      <c r="BG75" s="50" t="str">
        <f>IF(ISERR(FIND(BG$4,NieStac!$S74))=FALSE,IF(ISERR(FIND(CONCATENATE(BG$4,"+"),NieStac!$S74))=FALSE,IF(ISERR(FIND(CONCATENATE(BG$4,"++"),NieStac!$S74))=FALSE,IF(ISERR(FIND(CONCATENATE(BG$4,"+++"),NieStac!$S74))=FALSE,"+++","++"),"+"),"-"),"-")</f>
        <v>-</v>
      </c>
      <c r="BH75" s="50" t="str">
        <f>IF(ISERR(FIND(BH$4,NieStac!$S74))=FALSE,IF(ISERR(FIND(CONCATENATE(BH$4,"+"),NieStac!$S74))=FALSE,IF(ISERR(FIND(CONCATENATE(BH$4,"++"),NieStac!$S74))=FALSE,IF(ISERR(FIND(CONCATENATE(BH$4,"+++"),NieStac!$S74))=FALSE,"+++","++"),"+"),"-"),"-")</f>
        <v>-</v>
      </c>
      <c r="BI75" s="50" t="str">
        <f>IF(ISERR(FIND(BI$4,NieStac!$S74))=FALSE,IF(ISERR(FIND(CONCATENATE(BI$4,"+"),NieStac!$S74))=FALSE,IF(ISERR(FIND(CONCATENATE(BI$4,"++"),NieStac!$S74))=FALSE,IF(ISERR(FIND(CONCATENATE(BI$4,"+++"),NieStac!$S74))=FALSE,"+++","++"),"+"),"-"),"-")</f>
        <v>-</v>
      </c>
      <c r="BJ75" s="127" t="str">
        <f>NieStac!C74</f>
        <v>Moduł kształcenia</v>
      </c>
      <c r="BK75" s="50" t="str">
        <f>IF(ISERR(FIND(BK$4,NieStac!$T74))=FALSE,IF(ISERR(FIND(CONCATENATE(BK$4,"+"),NieStac!$T74))=FALSE,IF(ISERR(FIND(CONCATENATE(BK$4,"++"),NieStac!$T74))=FALSE,IF(ISERR(FIND(CONCATENATE(BK$4,"+++"),NieStac!$T74))=FALSE,"+++","++"),"+"),"-"),"-")</f>
        <v>-</v>
      </c>
      <c r="BL75" s="50" t="str">
        <f>IF(ISERR(FIND(BL$4,NieStac!$T74))=FALSE,IF(ISERR(FIND(CONCATENATE(BL$4,"+"),NieStac!$T74))=FALSE,IF(ISERR(FIND(CONCATENATE(BL$4,"++"),NieStac!$T74))=FALSE,IF(ISERR(FIND(CONCATENATE(BL$4,"+++"),NieStac!$T74))=FALSE,"+++","++"),"+"),"-"),"-")</f>
        <v>-</v>
      </c>
      <c r="BM75" s="50" t="str">
        <f>IF(ISERR(FIND(BM$4,NieStac!$T74))=FALSE,IF(ISERR(FIND(CONCATENATE(BM$4,"+"),NieStac!$T74))=FALSE,IF(ISERR(FIND(CONCATENATE(BM$4,"++"),NieStac!$T74))=FALSE,IF(ISERR(FIND(CONCATENATE(BM$4,"+++"),NieStac!$T74))=FALSE,"+++","++"),"+"),"-"),"-")</f>
        <v>-</v>
      </c>
      <c r="BN75" s="50" t="str">
        <f>IF(ISERR(FIND(BN$4,NieStac!$T74))=FALSE,IF(ISERR(FIND(CONCATENATE(BN$4,"+"),NieStac!$T74))=FALSE,IF(ISERR(FIND(CONCATENATE(BN$4,"++"),NieStac!$T74))=FALSE,IF(ISERR(FIND(CONCATENATE(BN$4,"+++"),NieStac!$T74))=FALSE,"+++","++"),"+"),"-"),"-")</f>
        <v>-</v>
      </c>
      <c r="BO75" s="50" t="str">
        <f>IF(ISERR(FIND(BO$4,NieStac!$T74))=FALSE,IF(ISERR(FIND(CONCATENATE(BO$4,"+"),NieStac!$T74))=FALSE,IF(ISERR(FIND(CONCATENATE(BO$4,"++"),NieStac!$T74))=FALSE,IF(ISERR(FIND(CONCATENATE(BO$4,"+++"),NieStac!$T74))=FALSE,"+++","++"),"+"),"-"),"-")</f>
        <v>-</v>
      </c>
      <c r="BP75" s="50" t="str">
        <f>IF(ISERR(FIND(BP$4,NieStac!$T74))=FALSE,IF(ISERR(FIND(CONCATENATE(BP$4,"+"),NieStac!$T74))=FALSE,IF(ISERR(FIND(CONCATENATE(BP$4,"++"),NieStac!$T74))=FALSE,IF(ISERR(FIND(CONCATENATE(BP$4,"+++"),NieStac!$T74))=FALSE,"+++","++"),"+"),"-"),"-")</f>
        <v>-</v>
      </c>
      <c r="BQ75" s="50" t="str">
        <f>IF(ISERR(FIND(BQ$4,NieStac!$T74))=FALSE,IF(ISERR(FIND(CONCATENATE(BQ$4,"+"),NieStac!$T74))=FALSE,IF(ISERR(FIND(CONCATENATE(BQ$4,"++"),NieStac!$T74))=FALSE,IF(ISERR(FIND(CONCATENATE(BQ$4,"+++"),NieStac!$T74))=FALSE,"+++","++"),"+"),"-"),"-")</f>
        <v>-</v>
      </c>
    </row>
    <row r="76" spans="1:69" ht="38.25">
      <c r="A76" s="104" t="str">
        <f>NieStac!C75</f>
        <v>Przedmiot obieralny 8:  Automatyka układów napędowych / Serwonapędy w automatyce</v>
      </c>
      <c r="B76" s="50" t="str">
        <f>IF(ISERR(FIND(B$4,NieStac!$R75))=FALSE,IF(ISERR(FIND(CONCATENATE(B$4,"+"),NieStac!$R75))=FALSE,IF(ISERR(FIND(CONCATENATE(B$4,"++"),NieStac!$R75))=FALSE,IF(ISERR(FIND(CONCATENATE(B$4,"+++"),NieStac!$R75))=FALSE,"+++","++"),"+")," ")," ")</f>
        <v/>
      </c>
      <c r="C76" s="50" t="str">
        <f>IF(ISERR(FIND(C$4,NieStac!$R75))=FALSE,IF(ISERR(FIND(CONCATENATE(C$4,"+"),NieStac!$R75))=FALSE,IF(ISERR(FIND(CONCATENATE(C$4,"++"),NieStac!$R75))=FALSE,IF(ISERR(FIND(CONCATENATE(C$4,"+++"),NieStac!$R75))=FALSE,"+++","++"),"+")," ")," ")</f>
        <v/>
      </c>
      <c r="D76" s="50" t="str">
        <f>IF(ISERR(FIND(D$4,NieStac!$R75))=FALSE,IF(ISERR(FIND(CONCATENATE(D$4,"+"),NieStac!$R75))=FALSE,IF(ISERR(FIND(CONCATENATE(D$4,"++"),NieStac!$R75))=FALSE,IF(ISERR(FIND(CONCATENATE(D$4,"+++"),NieStac!$R75))=FALSE,"+++","++"),"+")," ")," ")</f>
        <v/>
      </c>
      <c r="E76" s="50" t="str">
        <f>IF(ISERR(FIND(E$4,NieStac!$R75))=FALSE,IF(ISERR(FIND(CONCATENATE(E$4,"+"),NieStac!$R75))=FALSE,IF(ISERR(FIND(CONCATENATE(E$4,"++"),NieStac!$R75))=FALSE,IF(ISERR(FIND(CONCATENATE(E$4,"+++"),NieStac!$R75))=FALSE,"+++","++"),"+")," ")," ")</f>
        <v/>
      </c>
      <c r="F76" s="50" t="str">
        <f>IF(ISERR(FIND(F$4,NieStac!$R75))=FALSE,IF(ISERR(FIND(CONCATENATE(F$4,"+"),NieStac!$R75))=FALSE,IF(ISERR(FIND(CONCATENATE(F$4,"++"),NieStac!$R75))=FALSE,IF(ISERR(FIND(CONCATENATE(F$4,"+++"),NieStac!$R75))=FALSE,"+++","++"),"+")," ")," ")</f>
        <v/>
      </c>
      <c r="G76" s="50" t="str">
        <f>IF(ISERR(FIND(G$4,NieStac!$R75))=FALSE,IF(ISERR(FIND(CONCATENATE(G$4,"+"),NieStac!$R75))=FALSE,IF(ISERR(FIND(CONCATENATE(G$4,"++"),NieStac!$R75))=FALSE,IF(ISERR(FIND(CONCATENATE(G$4,"+++"),NieStac!$R75))=FALSE,"+++","++"),"+")," ")," ")</f>
        <v/>
      </c>
      <c r="H76" s="50" t="str">
        <f>IF(ISERR(FIND(H$4,NieStac!$R75))=FALSE,IF(ISERR(FIND(CONCATENATE(H$4,"+"),NieStac!$R75))=FALSE,IF(ISERR(FIND(CONCATENATE(H$4,"++"),NieStac!$R75))=FALSE,IF(ISERR(FIND(CONCATENATE(H$4,"+++"),NieStac!$R75))=FALSE,"+++","++"),"+")," ")," ")</f>
        <v/>
      </c>
      <c r="I76" s="50" t="str">
        <f>IF(ISERR(FIND(I$4,NieStac!$R75))=FALSE,IF(ISERR(FIND(CONCATENATE(I$4,"+"),NieStac!$R75))=FALSE,IF(ISERR(FIND(CONCATENATE(I$4,"++"),NieStac!$R75))=FALSE,IF(ISERR(FIND(CONCATENATE(I$4,"+++"),NieStac!$R75))=FALSE,"+++","++"),"+")," ")," ")</f>
        <v/>
      </c>
      <c r="J76" s="50" t="str">
        <f>IF(ISERR(FIND(J$4,NieStac!$R75))=FALSE,IF(ISERR(FIND(CONCATENATE(J$4,"+"),NieStac!$R75))=FALSE,IF(ISERR(FIND(CONCATENATE(J$4,"++"),NieStac!$R75))=FALSE,IF(ISERR(FIND(CONCATENATE(J$4,"+++"),NieStac!$R75))=FALSE,"+++","++"),"+")," ")," ")</f>
        <v/>
      </c>
      <c r="K76" s="50" t="str">
        <f>IF(ISERR(FIND(K$4,NieStac!$R75))=FALSE,IF(ISERR(FIND(CONCATENATE(K$4,"+"),NieStac!$R75))=FALSE,IF(ISERR(FIND(CONCATENATE(K$4,"++"),NieStac!$R75))=FALSE,IF(ISERR(FIND(CONCATENATE(K$4,"+++"),NieStac!$R75))=FALSE,"+++","++"),"+")," ")," ")</f>
        <v/>
      </c>
      <c r="L76" s="50" t="str">
        <f>IF(ISERR(FIND(L$4,NieStac!$R75))=FALSE,IF(ISERR(FIND(CONCATENATE(L$4,"+"),NieStac!$R75))=FALSE,IF(ISERR(FIND(CONCATENATE(L$4,"++"),NieStac!$R75))=FALSE,IF(ISERR(FIND(CONCATENATE(L$4,"+++"),NieStac!$R75))=FALSE,"+++","++"),"+")," ")," ")</f>
        <v/>
      </c>
      <c r="M76" s="50" t="str">
        <f>IF(ISERR(FIND(M$4,NieStac!$R75))=FALSE,IF(ISERR(FIND(CONCATENATE(M$4,"+"),NieStac!$R75))=FALSE,IF(ISERR(FIND(CONCATENATE(M$4,"++"),NieStac!$R75))=FALSE,IF(ISERR(FIND(CONCATENATE(M$4,"+++"),NieStac!$R75))=FALSE,"+++","++"),"+")," ")," ")</f>
        <v/>
      </c>
      <c r="N76" s="50" t="str">
        <f>IF(ISERR(FIND(N$4,NieStac!$R75))=FALSE,IF(ISERR(FIND(CONCATENATE(N$4,"+"),NieStac!$R75))=FALSE,IF(ISERR(FIND(CONCATENATE(N$4,"++"),NieStac!$R75))=FALSE,IF(ISERR(FIND(CONCATENATE(N$4,"+++"),NieStac!$R75))=FALSE,"+++","++"),"+")," ")," ")</f>
        <v/>
      </c>
      <c r="O76" s="50" t="str">
        <f>IF(ISERR(FIND(O$4,NieStac!$R75))=FALSE,IF(ISERR(FIND(CONCATENATE(O$4,"+"),NieStac!$R75))=FALSE,IF(ISERR(FIND(CONCATENATE(O$4,"++"),NieStac!$R75))=FALSE,IF(ISERR(FIND(CONCATENATE(O$4,"+++"),NieStac!$R75))=FALSE,"+++","++"),"+")," ")," ")</f>
        <v/>
      </c>
      <c r="P76" s="50" t="str">
        <f>IF(ISERR(FIND(P$4,NieStac!$R75))=FALSE,IF(ISERR(FIND(CONCATENATE(P$4,"+"),NieStac!$R75))=FALSE,IF(ISERR(FIND(CONCATENATE(P$4,"++"),NieStac!$R75))=FALSE,IF(ISERR(FIND(CONCATENATE(P$4,"+++"),NieStac!$R75))=FALSE,"+++","++"),"+")," ")," ")</f>
        <v/>
      </c>
      <c r="Q76" s="50" t="str">
        <f>IF(ISERR(FIND(Q$4,NieStac!$R75))=FALSE,IF(ISERR(FIND(CONCATENATE(Q$4,"+"),NieStac!$R75))=FALSE,IF(ISERR(FIND(CONCATENATE(Q$4,"++"),NieStac!$R75))=FALSE,IF(ISERR(FIND(CONCATENATE(Q$4,"+++"),NieStac!$R75))=FALSE,"+++","++"),"+")," ")," ")</f>
        <v/>
      </c>
      <c r="R76" s="50" t="str">
        <f>IF(ISERR(FIND(R$4,NieStac!$R75))=FALSE,IF(ISERR(FIND(CONCATENATE(R$4,"+"),NieStac!$R75))=FALSE,IF(ISERR(FIND(CONCATENATE(R$4,"++"),NieStac!$R75))=FALSE,IF(ISERR(FIND(CONCATENATE(R$4,"+++"),NieStac!$R75))=FALSE,"+++","++"),"+")," ")," ")</f>
        <v/>
      </c>
      <c r="S76" s="50" t="str">
        <f>IF(ISERR(FIND(S$4,NieStac!$R75))=FALSE,IF(ISERR(FIND(CONCATENATE(S$4,"+"),NieStac!$R75))=FALSE,IF(ISERR(FIND(CONCATENATE(S$4,"++"),NieStac!$R75))=FALSE,IF(ISERR(FIND(CONCATENATE(S$4,"+++"),NieStac!$R75))=FALSE,"+++","++"),"+")," ")," ")</f>
        <v>+++</v>
      </c>
      <c r="T76" s="50" t="str">
        <f>IF(ISERR(FIND(T$4,NieStac!$R75))=FALSE,IF(ISERR(FIND(CONCATENATE(T$4,"+"),NieStac!$R75))=FALSE,IF(ISERR(FIND(CONCATENATE(T$4,"++"),NieStac!$R75))=FALSE,IF(ISERR(FIND(CONCATENATE(T$4,"+++"),NieStac!$R75))=FALSE,"+++","++"),"+")," ")," ")</f>
        <v/>
      </c>
      <c r="U76" s="50" t="str">
        <f>IF(ISERR(FIND(U$4,NieStac!$R75))=FALSE,IF(ISERR(FIND(CONCATENATE(U$4,"+"),NieStac!$R75))=FALSE,IF(ISERR(FIND(CONCATENATE(U$4,"++"),NieStac!$R75))=FALSE,IF(ISERR(FIND(CONCATENATE(U$4,"+++"),NieStac!$R75))=FALSE,"+++","++"),"+")," ")," ")</f>
        <v>+++</v>
      </c>
      <c r="V76" s="50" t="str">
        <f>IF(ISERR(FIND(V$4,NieStac!$R75))=FALSE,IF(ISERR(FIND(CONCATENATE(V$4,"+"),NieStac!$R75))=FALSE,IF(ISERR(FIND(CONCATENATE(V$4,"++"),NieStac!$R75))=FALSE,IF(ISERR(FIND(CONCATENATE(V$4,"+++"),NieStac!$R75))=FALSE,"+++","++"),"+")," ")," ")</f>
        <v/>
      </c>
      <c r="W76" s="50" t="str">
        <f>IF(ISERR(FIND(W$4,NieStac!$R75))=FALSE,IF(ISERR(FIND(CONCATENATE(W$4,"+"),NieStac!$R75))=FALSE,IF(ISERR(FIND(CONCATENATE(W$4,"++"),NieStac!$R75))=FALSE,IF(ISERR(FIND(CONCATENATE(W$4,"+++"),NieStac!$R75))=FALSE,"+++","++"),"+")," ")," ")</f>
        <v>+</v>
      </c>
      <c r="X76" s="50" t="str">
        <f>IF(ISERR(FIND(X$4,NieStac!$R75))=FALSE,IF(ISERR(FIND(CONCATENATE(X$4,"+"),NieStac!$R75))=FALSE,IF(ISERR(FIND(CONCATENATE(X$4,"++"),NieStac!$R75))=FALSE,IF(ISERR(FIND(CONCATENATE(X$4,"+++"),NieStac!$R75))=FALSE,"+++","++"),"+")," ")," ")</f>
        <v/>
      </c>
      <c r="Y76" s="50" t="str">
        <f>IF(ISERR(FIND(Y$4,NieStac!$R75))=FALSE,IF(ISERR(FIND(CONCATENATE(Y$4,"+"),NieStac!$R75))=FALSE,IF(ISERR(FIND(CONCATENATE(Y$4,"++"),NieStac!$R75))=FALSE,IF(ISERR(FIND(CONCATENATE(Y$4,"+++"),NieStac!$R75))=FALSE,"+++","++"),"+")," ")," ")</f>
        <v/>
      </c>
      <c r="Z76" s="50" t="str">
        <f>IF(ISERR(FIND(Z$4,NieStac!$R75))=FALSE,IF(ISERR(FIND(CONCATENATE(Z$4,"+"),NieStac!$R75))=FALSE,IF(ISERR(FIND(CONCATENATE(Z$4,"++"),NieStac!$R75))=FALSE,IF(ISERR(FIND(CONCATENATE(Z$4,"+++"),NieStac!$R75))=FALSE,"+++","++"),"+")," ")," ")</f>
        <v/>
      </c>
      <c r="AA76" s="50" t="str">
        <f>IF(ISERR(FIND(AA$4,NieStac!$R75))=FALSE,IF(ISERR(FIND(CONCATENATE(AA$4,"+"),NieStac!$R75))=FALSE,IF(ISERR(FIND(CONCATENATE(AA$4,"++"),NieStac!$R75))=FALSE,IF(ISERR(FIND(CONCATENATE(AA$4,"+++"),NieStac!$R75))=FALSE,"+++","++"),"+")," ")," ")</f>
        <v/>
      </c>
      <c r="AB76" s="50" t="str">
        <f>IF(ISERR(FIND(AB$4,NieStac!$R75))=FALSE,IF(ISERR(FIND(CONCATENATE(AB$4,"+"),NieStac!$R75))=FALSE,IF(ISERR(FIND(CONCATENATE(AB$4,"++"),NieStac!$R75))=FALSE,IF(ISERR(FIND(CONCATENATE(AB$4,"+++"),NieStac!$R75))=FALSE,"+++","++"),"+")," ")," ")</f>
        <v/>
      </c>
      <c r="AC76" s="50" t="str">
        <f>IF(ISERR(FIND(AC$4,NieStac!$R75))=FALSE,IF(ISERR(FIND(CONCATENATE(AC$4,"+"),NieStac!$R75))=FALSE,IF(ISERR(FIND(CONCATENATE(AC$4,"++"),NieStac!$R75))=FALSE,IF(ISERR(FIND(CONCATENATE(AC$4,"+++"),NieStac!$R75))=FALSE,"+++","++"),"+")," ")," ")</f>
        <v/>
      </c>
      <c r="AD76" s="127" t="str">
        <f>NieStac!C75</f>
        <v>Przedmiot obieralny 8:  Automatyka układów napędowych / Serwonapędy w automatyce</v>
      </c>
      <c r="AE76" s="50" t="str">
        <f>IF(ISERR(FIND(AE$4,NieStac!$S75))=FALSE,IF(ISERR(FIND(CONCATENATE(AE$4,"+"),NieStac!$S75))=FALSE,IF(ISERR(FIND(CONCATENATE(AE$4,"++"),NieStac!$S75))=FALSE,IF(ISERR(FIND(CONCATENATE(AE$4,"+++"),NieStac!$S75))=FALSE,"+++","++"),"+")," ")," ")</f>
        <v>+</v>
      </c>
      <c r="AF76" s="50" t="str">
        <f>IF(ISERR(FIND(AF$4,NieStac!$S75))=FALSE,IF(ISERR(FIND(CONCATENATE(AF$4,"+"),NieStac!$S75))=FALSE,IF(ISERR(FIND(CONCATENATE(AF$4,"++"),NieStac!$S75))=FALSE,IF(ISERR(FIND(CONCATENATE(AF$4,"+++"),NieStac!$S75))=FALSE,"+++","++"),"+")," ")," ")</f>
        <v/>
      </c>
      <c r="AG76" s="50" t="str">
        <f>IF(ISERR(FIND(AG$4,NieStac!$S75))=FALSE,IF(ISERR(FIND(CONCATENATE(AG$4,"+"),NieStac!$S75))=FALSE,IF(ISERR(FIND(CONCATENATE(AG$4,"++"),NieStac!$S75))=FALSE,IF(ISERR(FIND(CONCATENATE(AG$4,"+++"),NieStac!$S75))=FALSE,"+++","++"),"+")," ")," ")</f>
        <v/>
      </c>
      <c r="AH76" s="50" t="str">
        <f>IF(ISERR(FIND(AH$4,NieStac!$S75))=FALSE,IF(ISERR(FIND(CONCATENATE(AH$4,"+"),NieStac!$S75))=FALSE,IF(ISERR(FIND(CONCATENATE(AH$4,"++"),NieStac!$S75))=FALSE,IF(ISERR(FIND(CONCATENATE(AH$4,"+++"),NieStac!$S75))=FALSE,"+++","++"),"+")," ")," ")</f>
        <v/>
      </c>
      <c r="AI76" s="50" t="str">
        <f>IF(ISERR(FIND(AI$4,NieStac!$S75))=FALSE,IF(ISERR(FIND(CONCATENATE(AI$4,"+"),NieStac!$S75))=FALSE,IF(ISERR(FIND(CONCATENATE(AI$4,"++"),NieStac!$S75))=FALSE,IF(ISERR(FIND(CONCATENATE(AI$4,"+++"),NieStac!$S75))=FALSE,"+++","++"),"+")," ")," ")</f>
        <v/>
      </c>
      <c r="AJ76" s="50" t="str">
        <f>IF(ISERR(FIND(AJ$4,NieStac!$S75))=FALSE,IF(ISERR(FIND(CONCATENATE(AJ$4,"+"),NieStac!$S75))=FALSE,IF(ISERR(FIND(CONCATENATE(AJ$4,"++"),NieStac!$S75))=FALSE,IF(ISERR(FIND(CONCATENATE(AJ$4,"+++"),NieStac!$S75))=FALSE,"+++","++"),"+")," ")," ")</f>
        <v/>
      </c>
      <c r="AK76" s="50" t="str">
        <f>IF(ISERR(FIND(AK$4,NieStac!$S75))=FALSE,IF(ISERR(FIND(CONCATENATE(AK$4,"+"),NieStac!$S75))=FALSE,IF(ISERR(FIND(CONCATENATE(AK$4,"++"),NieStac!$S75))=FALSE,IF(ISERR(FIND(CONCATENATE(AK$4,"+++"),NieStac!$S75))=FALSE,"+++","++"),"+")," ")," ")</f>
        <v/>
      </c>
      <c r="AL76" s="50" t="str">
        <f>IF(ISERR(FIND(AL$4,NieStac!$S75))=FALSE,IF(ISERR(FIND(CONCATENATE(AL$4,"+"),NieStac!$S75))=FALSE,IF(ISERR(FIND(CONCATENATE(AL$4,"++"),NieStac!$S75))=FALSE,IF(ISERR(FIND(CONCATENATE(AL$4,"+++"),NieStac!$S75))=FALSE,"+++","++"),"+")," ")," ")</f>
        <v/>
      </c>
      <c r="AM76" s="50" t="str">
        <f>IF(ISERR(FIND(AM$4,NieStac!$S75))=FALSE,IF(ISERR(FIND(CONCATENATE(AM$4,"+"),NieStac!$S75))=FALSE,IF(ISERR(FIND(CONCATENATE(AM$4,"++"),NieStac!$S75))=FALSE,IF(ISERR(FIND(CONCATENATE(AM$4,"+++"),NieStac!$S75))=FALSE,"+++","++"),"+")," ")," ")</f>
        <v/>
      </c>
      <c r="AN76" s="50" t="str">
        <f>IF(ISERR(FIND(AN$4,NieStac!$S75))=FALSE,IF(ISERR(FIND(CONCATENATE(AN$4,"+"),NieStac!$S75))=FALSE,IF(ISERR(FIND(CONCATENATE(AN$4,"++"),NieStac!$S75))=FALSE,IF(ISERR(FIND(CONCATENATE(AN$4,"+++"),NieStac!$S75))=FALSE,"+++","++"),"+")," ")," ")</f>
        <v/>
      </c>
      <c r="AO76" s="50" t="str">
        <f>IF(ISERR(FIND(AO$4,NieStac!$S75))=FALSE,IF(ISERR(FIND(CONCATENATE(AO$4,"+"),NieStac!$S75))=FALSE,IF(ISERR(FIND(CONCATENATE(AO$4,"++"),NieStac!$S75))=FALSE,IF(ISERR(FIND(CONCATENATE(AO$4,"+++"),NieStac!$S75))=FALSE,"+++","++"),"+")," ")," ")</f>
        <v>++</v>
      </c>
      <c r="AP76" s="50" t="str">
        <f>IF(ISERR(FIND(AP$4,NieStac!$S75))=FALSE,IF(ISERR(FIND(CONCATENATE(AP$4,"+"),NieStac!$S75))=FALSE,IF(ISERR(FIND(CONCATENATE(AP$4,"++"),NieStac!$S75))=FALSE,IF(ISERR(FIND(CONCATENATE(AP$4,"+++"),NieStac!$S75))=FALSE,"+++","++"),"+")," ")," ")</f>
        <v/>
      </c>
      <c r="AQ76" s="50" t="str">
        <f>IF(ISERR(FIND(AQ$4,NieStac!$S75))=FALSE,IF(ISERR(FIND(CONCATENATE(AQ$4,"+"),NieStac!$S75))=FALSE,IF(ISERR(FIND(CONCATENATE(AQ$4,"++"),NieStac!$S75))=FALSE,IF(ISERR(FIND(CONCATENATE(AQ$4,"+++"),NieStac!$S75))=FALSE,"+++","++"),"+")," ")," ")</f>
        <v/>
      </c>
      <c r="AR76" s="50" t="str">
        <f>IF(ISERR(FIND(AR$4,NieStac!$S75))=FALSE,IF(ISERR(FIND(CONCATENATE(AR$4,"+"),NieStac!$S75))=FALSE,IF(ISERR(FIND(CONCATENATE(AR$4,"++"),NieStac!$S75))=FALSE,IF(ISERR(FIND(CONCATENATE(AR$4,"+++"),NieStac!$S75))=FALSE,"+++","++"),"+")," ")," ")</f>
        <v/>
      </c>
      <c r="AS76" s="50" t="str">
        <f>IF(ISERR(FIND(AS$4,NieStac!$S75))=FALSE,IF(ISERR(FIND(CONCATENATE(AS$4,"+"),NieStac!$S75))=FALSE,IF(ISERR(FIND(CONCATENATE(AS$4,"++"),NieStac!$S75))=FALSE,IF(ISERR(FIND(CONCATENATE(AS$4,"+++"),NieStac!$S75))=FALSE,"+++","++"),"+")," ")," ")</f>
        <v/>
      </c>
      <c r="AT76" s="50" t="str">
        <f>IF(ISERR(FIND(AT$4,NieStac!$S75))=FALSE,IF(ISERR(FIND(CONCATENATE(AT$4,"+"),NieStac!$S75))=FALSE,IF(ISERR(FIND(CONCATENATE(AT$4,"++"),NieStac!$S75))=FALSE,IF(ISERR(FIND(CONCATENATE(AT$4,"+++"),NieStac!$S75))=FALSE,"+++","++"),"+")," ")," ")</f>
        <v/>
      </c>
      <c r="AU76" s="50" t="str">
        <f>IF(ISERR(FIND(AU$4,NieStac!$S75))=FALSE,IF(ISERR(FIND(CONCATENATE(AU$4,"+"),NieStac!$S75))=FALSE,IF(ISERR(FIND(CONCATENATE(AU$4,"++"),NieStac!$S75))=FALSE,IF(ISERR(FIND(CONCATENATE(AU$4,"+++"),NieStac!$S75))=FALSE,"+++","++"),"+")," ")," ")</f>
        <v/>
      </c>
      <c r="AV76" s="50" t="str">
        <f>IF(ISERR(FIND(AV$4,NieStac!$S75))=FALSE,IF(ISERR(FIND(CONCATENATE(AV$4,"+"),NieStac!$S75))=FALSE,IF(ISERR(FIND(CONCATENATE(AV$4,"++"),NieStac!$S75))=FALSE,IF(ISERR(FIND(CONCATENATE(AV$4,"+++"),NieStac!$S75))=FALSE,"+++","++"),"+")," ")," ")</f>
        <v/>
      </c>
      <c r="AW76" s="50" t="str">
        <f>IF(ISERR(FIND(AW$4,NieStac!$S75))=FALSE,IF(ISERR(FIND(CONCATENATE(AW$4,"+"),NieStac!$S75))=FALSE,IF(ISERR(FIND(CONCATENATE(AW$4,"++"),NieStac!$S75))=FALSE,IF(ISERR(FIND(CONCATENATE(AW$4,"+++"),NieStac!$S75))=FALSE,"+++","++"),"+")," ")," ")</f>
        <v/>
      </c>
      <c r="AX76" s="50" t="str">
        <f>IF(ISERR(FIND(AX$4,NieStac!$S75))=FALSE,IF(ISERR(FIND(CONCATENATE(AX$4,"+"),NieStac!$S75))=FALSE,IF(ISERR(FIND(CONCATENATE(AX$4,"++"),NieStac!$S75))=FALSE,IF(ISERR(FIND(CONCATENATE(AX$4,"+++"),NieStac!$S75))=FALSE,"+++","++"),"+")," ")," ")</f>
        <v/>
      </c>
      <c r="AY76" s="50" t="str">
        <f>IF(ISERR(FIND(AY$4,NieStac!$S75))=FALSE,IF(ISERR(FIND(CONCATENATE(AY$4,"+"),NieStac!$S75))=FALSE,IF(ISERR(FIND(CONCATENATE(AY$4,"++"),NieStac!$S75))=FALSE,IF(ISERR(FIND(CONCATENATE(AY$4,"+++"),NieStac!$S75))=FALSE,"+++","++"),"+")," ")," ")</f>
        <v/>
      </c>
      <c r="AZ76" s="50" t="str">
        <f>IF(ISERR(FIND(AZ$4,NieStac!$S75))=FALSE,IF(ISERR(FIND(CONCATENATE(AZ$4,"+"),NieStac!$S75))=FALSE,IF(ISERR(FIND(CONCATENATE(AZ$4,"++"),NieStac!$S75))=FALSE,IF(ISERR(FIND(CONCATENATE(AZ$4,"+++"),NieStac!$S75))=FALSE,"+++","++"),"+")," ")," ")</f>
        <v>++</v>
      </c>
      <c r="BA76" s="50" t="str">
        <f>IF(ISERR(FIND(BA$4,NieStac!$S75))=FALSE,IF(ISERR(FIND(CONCATENATE(BA$4,"+"),NieStac!$S75))=FALSE,IF(ISERR(FIND(CONCATENATE(BA$4,"++"),NieStac!$S75))=FALSE,IF(ISERR(FIND(CONCATENATE(BA$4,"+++"),NieStac!$S75))=FALSE,"+++","++"),"+")," ")," ")</f>
        <v/>
      </c>
      <c r="BB76" s="50" t="str">
        <f>IF(ISERR(FIND(BB$4,NieStac!$S75))=FALSE,IF(ISERR(FIND(CONCATENATE(BB$4,"+"),NieStac!$S75))=FALSE,IF(ISERR(FIND(CONCATENATE(BB$4,"++"),NieStac!$S75))=FALSE,IF(ISERR(FIND(CONCATENATE(BB$4,"+++"),NieStac!$S75))=FALSE,"+++","++"),"+")," ")," ")</f>
        <v/>
      </c>
      <c r="BC76" s="50" t="str">
        <f>IF(ISERR(FIND(BC$4,NieStac!$S75))=FALSE,IF(ISERR(FIND(CONCATENATE(BC$4,"+"),NieStac!$S75))=FALSE,IF(ISERR(FIND(CONCATENATE(BC$4,"++"),NieStac!$S75))=FALSE,IF(ISERR(FIND(CONCATENATE(BC$4,"+++"),NieStac!$S75))=FALSE,"+++","++"),"+")," ")," ")</f>
        <v/>
      </c>
      <c r="BD76" s="50" t="str">
        <f>IF(ISERR(FIND(BD$4,NieStac!$S75))=FALSE,IF(ISERR(FIND(CONCATENATE(BD$4,"+"),NieStac!$S75))=FALSE,IF(ISERR(FIND(CONCATENATE(BD$4,"++"),NieStac!$S75))=FALSE,IF(ISERR(FIND(CONCATENATE(BD$4,"+++"),NieStac!$S75))=FALSE,"+++","++"),"+")," ")," ")</f>
        <v/>
      </c>
      <c r="BE76" s="50" t="str">
        <f>IF(ISERR(FIND(BE$4,NieStac!$S75))=FALSE,IF(ISERR(FIND(CONCATENATE(BE$4,"+"),NieStac!$S75))=FALSE,IF(ISERR(FIND(CONCATENATE(BE$4,"++"),NieStac!$S75))=FALSE,IF(ISERR(FIND(CONCATENATE(BE$4,"+++"),NieStac!$S75))=FALSE,"+++","++"),"+")," ")," ")</f>
        <v/>
      </c>
      <c r="BF76" s="50" t="str">
        <f>IF(ISERR(FIND(BF$4,NieStac!$S75))=FALSE,IF(ISERR(FIND(CONCATENATE(BF$4,"+"),NieStac!$S75))=FALSE,IF(ISERR(FIND(CONCATENATE(BF$4,"++"),NieStac!$S75))=FALSE,IF(ISERR(FIND(CONCATENATE(BF$4,"+++"),NieStac!$S75))=FALSE,"+++","++"),"+")," ")," ")</f>
        <v/>
      </c>
      <c r="BG76" s="50" t="str">
        <f>IF(ISERR(FIND(BG$4,NieStac!$S75))=FALSE,IF(ISERR(FIND(CONCATENATE(BG$4,"+"),NieStac!$S75))=FALSE,IF(ISERR(FIND(CONCATENATE(BG$4,"++"),NieStac!$S75))=FALSE,IF(ISERR(FIND(CONCATENATE(BG$4,"+++"),NieStac!$S75))=FALSE,"+++","++"),"+")," ")," ")</f>
        <v/>
      </c>
      <c r="BH76" s="50" t="str">
        <f>IF(ISERR(FIND(BH$4,NieStac!$S75))=FALSE,IF(ISERR(FIND(CONCATENATE(BH$4,"+"),NieStac!$S75))=FALSE,IF(ISERR(FIND(CONCATENATE(BH$4,"++"),NieStac!$S75))=FALSE,IF(ISERR(FIND(CONCATENATE(BH$4,"+++"),NieStac!$S75))=FALSE,"+++","++"),"+")," ")," ")</f>
        <v/>
      </c>
      <c r="BI76" s="50" t="str">
        <f>IF(ISERR(FIND(BI$4,NieStac!$S75))=FALSE,IF(ISERR(FIND(CONCATENATE(BI$4,"+"),NieStac!$S75))=FALSE,IF(ISERR(FIND(CONCATENATE(BI$4,"++"),NieStac!$S75))=FALSE,IF(ISERR(FIND(CONCATENATE(BI$4,"+++"),NieStac!$S75))=FALSE,"+++","++"),"+")," ")," ")</f>
        <v/>
      </c>
      <c r="BJ76" s="127" t="str">
        <f>NieStac!C75</f>
        <v>Przedmiot obieralny 8:  Automatyka układów napędowych / Serwonapędy w automatyce</v>
      </c>
      <c r="BK76" s="50" t="str">
        <f>IF(ISERR(FIND(BK$4,NieStac!$T75))=FALSE,IF(ISERR(FIND(CONCATENATE(BK$4,"+"),NieStac!$T75))=FALSE,IF(ISERR(FIND(CONCATENATE(BK$4,"++"),NieStac!$T75))=FALSE,IF(ISERR(FIND(CONCATENATE(BK$4,"+++"),NieStac!$T75))=FALSE,"+++","++"),"+")," ")," ")</f>
        <v/>
      </c>
      <c r="BL76" s="50" t="str">
        <f>IF(ISERR(FIND(BL$4,NieStac!$T75))=FALSE,IF(ISERR(FIND(CONCATENATE(BL$4,"+"),NieStac!$T75))=FALSE,IF(ISERR(FIND(CONCATENATE(BL$4,"++"),NieStac!$T75))=FALSE,IF(ISERR(FIND(CONCATENATE(BL$4,"+++"),NieStac!$T75))=FALSE,"+++","++"),"+")," ")," ")</f>
        <v/>
      </c>
      <c r="BM76" s="50" t="str">
        <f>IF(ISERR(FIND(BM$4,NieStac!$T75))=FALSE,IF(ISERR(FIND(CONCATENATE(BM$4,"+"),NieStac!$T75))=FALSE,IF(ISERR(FIND(CONCATENATE(BM$4,"++"),NieStac!$T75))=FALSE,IF(ISERR(FIND(CONCATENATE(BM$4,"+++"),NieStac!$T75))=FALSE,"+++","++"),"+")," ")," ")</f>
        <v>+</v>
      </c>
      <c r="BN76" s="50" t="str">
        <f>IF(ISERR(FIND(BN$4,NieStac!$T75))=FALSE,IF(ISERR(FIND(CONCATENATE(BN$4,"+"),NieStac!$T75))=FALSE,IF(ISERR(FIND(CONCATENATE(BN$4,"++"),NieStac!$T75))=FALSE,IF(ISERR(FIND(CONCATENATE(BN$4,"+++"),NieStac!$T75))=FALSE,"+++","++"),"+")," ")," ")</f>
        <v/>
      </c>
      <c r="BO76" s="50" t="str">
        <f>IF(ISERR(FIND(BO$4,NieStac!$T75))=FALSE,IF(ISERR(FIND(CONCATENATE(BO$4,"+"),NieStac!$T75))=FALSE,IF(ISERR(FIND(CONCATENATE(BO$4,"++"),NieStac!$T75))=FALSE,IF(ISERR(FIND(CONCATENATE(BO$4,"+++"),NieStac!$T75))=FALSE,"+++","++"),"+")," ")," ")</f>
        <v>++</v>
      </c>
      <c r="BP76" s="50" t="str">
        <f>IF(ISERR(FIND(BP$4,NieStac!$T75))=FALSE,IF(ISERR(FIND(CONCATENATE(BP$4,"+"),NieStac!$T75))=FALSE,IF(ISERR(FIND(CONCATENATE(BP$4,"++"),NieStac!$T75))=FALSE,IF(ISERR(FIND(CONCATENATE(BP$4,"+++"),NieStac!$T75))=FALSE,"+++","++"),"+")," ")," ")</f>
        <v/>
      </c>
      <c r="BQ76" s="50" t="str">
        <f>IF(ISERR(FIND(BQ$4,NieStac!$T75))=FALSE,IF(ISERR(FIND(CONCATENATE(BQ$4,"+"),NieStac!$T75))=FALSE,IF(ISERR(FIND(CONCATENATE(BQ$4,"++"),NieStac!$T75))=FALSE,IF(ISERR(FIND(CONCATENATE(BQ$4,"+++"),NieStac!$T75))=FALSE,"+++","++"),"+")," ")," ")</f>
        <v/>
      </c>
    </row>
    <row r="77" spans="1:69" ht="54.6" customHeight="1">
      <c r="A77" s="104" t="str">
        <f>NieStac!C76</f>
        <v>Przedmiot obieralny 9:  Automatyka w budynkach inteligentnych / Programowanie robotów i planowanie zadań</v>
      </c>
      <c r="B77" s="50" t="str">
        <f>IF(ISERR(FIND(B$4,NieStac!$R76))=FALSE,IF(ISERR(FIND(CONCATENATE(B$4,"+"),NieStac!$R76))=FALSE,IF(ISERR(FIND(CONCATENATE(B$4,"++"),NieStac!$R76))=FALSE,IF(ISERR(FIND(CONCATENATE(B$4,"+++"),NieStac!$R76))=FALSE,"+++","++"),"+")," ")," ")</f>
        <v/>
      </c>
      <c r="C77" s="50" t="str">
        <f>IF(ISERR(FIND(C$4,NieStac!$R76))=FALSE,IF(ISERR(FIND(CONCATENATE(C$4,"+"),NieStac!$R76))=FALSE,IF(ISERR(FIND(CONCATENATE(C$4,"++"),NieStac!$R76))=FALSE,IF(ISERR(FIND(CONCATENATE(C$4,"+++"),NieStac!$R76))=FALSE,"+++","++"),"+")," ")," ")</f>
        <v/>
      </c>
      <c r="D77" s="50" t="str">
        <f>IF(ISERR(FIND(D$4,NieStac!$R76))=FALSE,IF(ISERR(FIND(CONCATENATE(D$4,"+"),NieStac!$R76))=FALSE,IF(ISERR(FIND(CONCATENATE(D$4,"++"),NieStac!$R76))=FALSE,IF(ISERR(FIND(CONCATENATE(D$4,"+++"),NieStac!$R76))=FALSE,"+++","++"),"+")," ")," ")</f>
        <v/>
      </c>
      <c r="E77" s="50" t="str">
        <f>IF(ISERR(FIND(E$4,NieStac!$R76))=FALSE,IF(ISERR(FIND(CONCATENATE(E$4,"+"),NieStac!$R76))=FALSE,IF(ISERR(FIND(CONCATENATE(E$4,"++"),NieStac!$R76))=FALSE,IF(ISERR(FIND(CONCATENATE(E$4,"+++"),NieStac!$R76))=FALSE,"+++","++"),"+")," ")," ")</f>
        <v/>
      </c>
      <c r="F77" s="50" t="str">
        <f>IF(ISERR(FIND(F$4,NieStac!$R76))=FALSE,IF(ISERR(FIND(CONCATENATE(F$4,"+"),NieStac!$R76))=FALSE,IF(ISERR(FIND(CONCATENATE(F$4,"++"),NieStac!$R76))=FALSE,IF(ISERR(FIND(CONCATENATE(F$4,"+++"),NieStac!$R76))=FALSE,"+++","++"),"+")," ")," ")</f>
        <v/>
      </c>
      <c r="G77" s="50" t="str">
        <f>IF(ISERR(FIND(G$4,NieStac!$R76))=FALSE,IF(ISERR(FIND(CONCATENATE(G$4,"+"),NieStac!$R76))=FALSE,IF(ISERR(FIND(CONCATENATE(G$4,"++"),NieStac!$R76))=FALSE,IF(ISERR(FIND(CONCATENATE(G$4,"+++"),NieStac!$R76))=FALSE,"+++","++"),"+")," ")," ")</f>
        <v/>
      </c>
      <c r="H77" s="50" t="str">
        <f>IF(ISERR(FIND(H$4,NieStac!$R76))=FALSE,IF(ISERR(FIND(CONCATENATE(H$4,"+"),NieStac!$R76))=FALSE,IF(ISERR(FIND(CONCATENATE(H$4,"++"),NieStac!$R76))=FALSE,IF(ISERR(FIND(CONCATENATE(H$4,"+++"),NieStac!$R76))=FALSE,"+++","++"),"+")," ")," ")</f>
        <v/>
      </c>
      <c r="I77" s="50" t="str">
        <f>IF(ISERR(FIND(I$4,NieStac!$R76))=FALSE,IF(ISERR(FIND(CONCATENATE(I$4,"+"),NieStac!$R76))=FALSE,IF(ISERR(FIND(CONCATENATE(I$4,"++"),NieStac!$R76))=FALSE,IF(ISERR(FIND(CONCATENATE(I$4,"+++"),NieStac!$R76))=FALSE,"+++","++"),"+")," ")," ")</f>
        <v/>
      </c>
      <c r="J77" s="50" t="str">
        <f>IF(ISERR(FIND(J$4,NieStac!$R76))=FALSE,IF(ISERR(FIND(CONCATENATE(J$4,"+"),NieStac!$R76))=FALSE,IF(ISERR(FIND(CONCATENATE(J$4,"++"),NieStac!$R76))=FALSE,IF(ISERR(FIND(CONCATENATE(J$4,"+++"),NieStac!$R76))=FALSE,"+++","++"),"+")," ")," ")</f>
        <v/>
      </c>
      <c r="K77" s="50" t="str">
        <f>IF(ISERR(FIND(K$4,NieStac!$R76))=FALSE,IF(ISERR(FIND(CONCATENATE(K$4,"+"),NieStac!$R76))=FALSE,IF(ISERR(FIND(CONCATENATE(K$4,"++"),NieStac!$R76))=FALSE,IF(ISERR(FIND(CONCATENATE(K$4,"+++"),NieStac!$R76))=FALSE,"+++","++"),"+")," ")," ")</f>
        <v/>
      </c>
      <c r="L77" s="50" t="str">
        <f>IF(ISERR(FIND(L$4,NieStac!$R76))=FALSE,IF(ISERR(FIND(CONCATENATE(L$4,"+"),NieStac!$R76))=FALSE,IF(ISERR(FIND(CONCATENATE(L$4,"++"),NieStac!$R76))=FALSE,IF(ISERR(FIND(CONCATENATE(L$4,"+++"),NieStac!$R76))=FALSE,"+++","++"),"+")," ")," ")</f>
        <v/>
      </c>
      <c r="M77" s="50" t="str">
        <f>IF(ISERR(FIND(M$4,NieStac!$R76))=FALSE,IF(ISERR(FIND(CONCATENATE(M$4,"+"),NieStac!$R76))=FALSE,IF(ISERR(FIND(CONCATENATE(M$4,"++"),NieStac!$R76))=FALSE,IF(ISERR(FIND(CONCATENATE(M$4,"+++"),NieStac!$R76))=FALSE,"+++","++"),"+")," ")," ")</f>
        <v/>
      </c>
      <c r="N77" s="50" t="str">
        <f>IF(ISERR(FIND(N$4,NieStac!$R76))=FALSE,IF(ISERR(FIND(CONCATENATE(N$4,"+"),NieStac!$R76))=FALSE,IF(ISERR(FIND(CONCATENATE(N$4,"++"),NieStac!$R76))=FALSE,IF(ISERR(FIND(CONCATENATE(N$4,"+++"),NieStac!$R76))=FALSE,"+++","++"),"+")," ")," ")</f>
        <v/>
      </c>
      <c r="O77" s="50" t="str">
        <f>IF(ISERR(FIND(O$4,NieStac!$R76))=FALSE,IF(ISERR(FIND(CONCATENATE(O$4,"+"),NieStac!$R76))=FALSE,IF(ISERR(FIND(CONCATENATE(O$4,"++"),NieStac!$R76))=FALSE,IF(ISERR(FIND(CONCATENATE(O$4,"+++"),NieStac!$R76))=FALSE,"+++","++"),"+")," ")," ")</f>
        <v/>
      </c>
      <c r="P77" s="50" t="str">
        <f>IF(ISERR(FIND(P$4,NieStac!$R76))=FALSE,IF(ISERR(FIND(CONCATENATE(P$4,"+"),NieStac!$R76))=FALSE,IF(ISERR(FIND(CONCATENATE(P$4,"++"),NieStac!$R76))=FALSE,IF(ISERR(FIND(CONCATENATE(P$4,"+++"),NieStac!$R76))=FALSE,"+++","++"),"+")," ")," ")</f>
        <v/>
      </c>
      <c r="Q77" s="50" t="str">
        <f>IF(ISERR(FIND(Q$4,NieStac!$R76))=FALSE,IF(ISERR(FIND(CONCATENATE(Q$4,"+"),NieStac!$R76))=FALSE,IF(ISERR(FIND(CONCATENATE(Q$4,"++"),NieStac!$R76))=FALSE,IF(ISERR(FIND(CONCATENATE(Q$4,"+++"),NieStac!$R76))=FALSE,"+++","++"),"+")," ")," ")</f>
        <v/>
      </c>
      <c r="R77" s="50" t="str">
        <f>IF(ISERR(FIND(R$4,NieStac!$R76))=FALSE,IF(ISERR(FIND(CONCATENATE(R$4,"+"),NieStac!$R76))=FALSE,IF(ISERR(FIND(CONCATENATE(R$4,"++"),NieStac!$R76))=FALSE,IF(ISERR(FIND(CONCATENATE(R$4,"+++"),NieStac!$R76))=FALSE,"+++","++"),"+")," ")," ")</f>
        <v/>
      </c>
      <c r="S77" s="50" t="str">
        <f>IF(ISERR(FIND(S$4,NieStac!$R76))=FALSE,IF(ISERR(FIND(CONCATENATE(S$4,"+"),NieStac!$R76))=FALSE,IF(ISERR(FIND(CONCATENATE(S$4,"++"),NieStac!$R76))=FALSE,IF(ISERR(FIND(CONCATENATE(S$4,"+++"),NieStac!$R76))=FALSE,"+++","++"),"+")," ")," ")</f>
        <v>+++</v>
      </c>
      <c r="T77" s="50" t="str">
        <f>IF(ISERR(FIND(T$4,NieStac!$R76))=FALSE,IF(ISERR(FIND(CONCATENATE(T$4,"+"),NieStac!$R76))=FALSE,IF(ISERR(FIND(CONCATENATE(T$4,"++"),NieStac!$R76))=FALSE,IF(ISERR(FIND(CONCATENATE(T$4,"+++"),NieStac!$R76))=FALSE,"+++","++"),"+")," ")," ")</f>
        <v/>
      </c>
      <c r="U77" s="50" t="str">
        <f>IF(ISERR(FIND(U$4,NieStac!$R76))=FALSE,IF(ISERR(FIND(CONCATENATE(U$4,"+"),NieStac!$R76))=FALSE,IF(ISERR(FIND(CONCATENATE(U$4,"++"),NieStac!$R76))=FALSE,IF(ISERR(FIND(CONCATENATE(U$4,"+++"),NieStac!$R76))=FALSE,"+++","++"),"+")," ")," ")</f>
        <v/>
      </c>
      <c r="V77" s="50" t="str">
        <f>IF(ISERR(FIND(V$4,NieStac!$R76))=FALSE,IF(ISERR(FIND(CONCATENATE(V$4,"+"),NieStac!$R76))=FALSE,IF(ISERR(FIND(CONCATENATE(V$4,"++"),NieStac!$R76))=FALSE,IF(ISERR(FIND(CONCATENATE(V$4,"+++"),NieStac!$R76))=FALSE,"+++","++"),"+")," ")," ")</f>
        <v>++</v>
      </c>
      <c r="W77" s="50" t="str">
        <f>IF(ISERR(FIND(W$4,NieStac!$R76))=FALSE,IF(ISERR(FIND(CONCATENATE(W$4,"+"),NieStac!$R76))=FALSE,IF(ISERR(FIND(CONCATENATE(W$4,"++"),NieStac!$R76))=FALSE,IF(ISERR(FIND(CONCATENATE(W$4,"+++"),NieStac!$R76))=FALSE,"+++","++"),"+")," ")," ")</f>
        <v/>
      </c>
      <c r="X77" s="50" t="str">
        <f>IF(ISERR(FIND(X$4,NieStac!$R76))=FALSE,IF(ISERR(FIND(CONCATENATE(X$4,"+"),NieStac!$R76))=FALSE,IF(ISERR(FIND(CONCATENATE(X$4,"++"),NieStac!$R76))=FALSE,IF(ISERR(FIND(CONCATENATE(X$4,"+++"),NieStac!$R76))=FALSE,"+++","++"),"+")," ")," ")</f>
        <v/>
      </c>
      <c r="Y77" s="50" t="str">
        <f>IF(ISERR(FIND(Y$4,NieStac!$R76))=FALSE,IF(ISERR(FIND(CONCATENATE(Y$4,"+"),NieStac!$R76))=FALSE,IF(ISERR(FIND(CONCATENATE(Y$4,"++"),NieStac!$R76))=FALSE,IF(ISERR(FIND(CONCATENATE(Y$4,"+++"),NieStac!$R76))=FALSE,"+++","++"),"+")," ")," ")</f>
        <v/>
      </c>
      <c r="Z77" s="50" t="str">
        <f>IF(ISERR(FIND(Z$4,NieStac!$R76))=FALSE,IF(ISERR(FIND(CONCATENATE(Z$4,"+"),NieStac!$R76))=FALSE,IF(ISERR(FIND(CONCATENATE(Z$4,"++"),NieStac!$R76))=FALSE,IF(ISERR(FIND(CONCATENATE(Z$4,"+++"),NieStac!$R76))=FALSE,"+++","++"),"+")," ")," ")</f>
        <v/>
      </c>
      <c r="AA77" s="50" t="str">
        <f>IF(ISERR(FIND(AA$4,NieStac!$R76))=FALSE,IF(ISERR(FIND(CONCATENATE(AA$4,"+"),NieStac!$R76))=FALSE,IF(ISERR(FIND(CONCATENATE(AA$4,"++"),NieStac!$R76))=FALSE,IF(ISERR(FIND(CONCATENATE(AA$4,"+++"),NieStac!$R76))=FALSE,"+++","++"),"+")," ")," ")</f>
        <v/>
      </c>
      <c r="AB77" s="50" t="str">
        <f>IF(ISERR(FIND(AB$4,NieStac!$R76))=FALSE,IF(ISERR(FIND(CONCATENATE(AB$4,"+"),NieStac!$R76))=FALSE,IF(ISERR(FIND(CONCATENATE(AB$4,"++"),NieStac!$R76))=FALSE,IF(ISERR(FIND(CONCATENATE(AB$4,"+++"),NieStac!$R76))=FALSE,"+++","++"),"+")," ")," ")</f>
        <v/>
      </c>
      <c r="AC77" s="50" t="str">
        <f>IF(ISERR(FIND(AC$4,NieStac!$R76))=FALSE,IF(ISERR(FIND(CONCATENATE(AC$4,"+"),NieStac!$R76))=FALSE,IF(ISERR(FIND(CONCATENATE(AC$4,"++"),NieStac!$R76))=FALSE,IF(ISERR(FIND(CONCATENATE(AC$4,"+++"),NieStac!$R76))=FALSE,"+++","++"),"+")," ")," ")</f>
        <v>++</v>
      </c>
      <c r="AD77" s="127" t="str">
        <f>NieStac!C76</f>
        <v>Przedmiot obieralny 9:  Automatyka w budynkach inteligentnych / Programowanie robotów i planowanie zadań</v>
      </c>
      <c r="AE77" s="50" t="str">
        <f>IF(ISERR(FIND(AE$4,NieStac!$S76))=FALSE,IF(ISERR(FIND(CONCATENATE(AE$4,"+"),NieStac!$S76))=FALSE,IF(ISERR(FIND(CONCATENATE(AE$4,"++"),NieStac!$S76))=FALSE,IF(ISERR(FIND(CONCATENATE(AE$4,"+++"),NieStac!$S76))=FALSE,"+++","++"),"+")," ")," ")</f>
        <v/>
      </c>
      <c r="AF77" s="50" t="str">
        <f>IF(ISERR(FIND(AF$4,NieStac!$S76))=FALSE,IF(ISERR(FIND(CONCATENATE(AF$4,"+"),NieStac!$S76))=FALSE,IF(ISERR(FIND(CONCATENATE(AF$4,"++"),NieStac!$S76))=FALSE,IF(ISERR(FIND(CONCATENATE(AF$4,"+++"),NieStac!$S76))=FALSE,"+++","++"),"+")," ")," ")</f>
        <v/>
      </c>
      <c r="AG77" s="50" t="str">
        <f>IF(ISERR(FIND(AG$4,NieStac!$S76))=FALSE,IF(ISERR(FIND(CONCATENATE(AG$4,"+"),NieStac!$S76))=FALSE,IF(ISERR(FIND(CONCATENATE(AG$4,"++"),NieStac!$S76))=FALSE,IF(ISERR(FIND(CONCATENATE(AG$4,"+++"),NieStac!$S76))=FALSE,"+++","++"),"+")," ")," ")</f>
        <v/>
      </c>
      <c r="AH77" s="50" t="str">
        <f>IF(ISERR(FIND(AH$4,NieStac!$S76))=FALSE,IF(ISERR(FIND(CONCATENATE(AH$4,"+"),NieStac!$S76))=FALSE,IF(ISERR(FIND(CONCATENATE(AH$4,"++"),NieStac!$S76))=FALSE,IF(ISERR(FIND(CONCATENATE(AH$4,"+++"),NieStac!$S76))=FALSE,"+++","++"),"+")," ")," ")</f>
        <v/>
      </c>
      <c r="AI77" s="50" t="str">
        <f>IF(ISERR(FIND(AI$4,NieStac!$S76))=FALSE,IF(ISERR(FIND(CONCATENATE(AI$4,"+"),NieStac!$S76))=FALSE,IF(ISERR(FIND(CONCATENATE(AI$4,"++"),NieStac!$S76))=FALSE,IF(ISERR(FIND(CONCATENATE(AI$4,"+++"),NieStac!$S76))=FALSE,"+++","++"),"+")," ")," ")</f>
        <v/>
      </c>
      <c r="AJ77" s="50" t="str">
        <f>IF(ISERR(FIND(AJ$4,NieStac!$S76))=FALSE,IF(ISERR(FIND(CONCATENATE(AJ$4,"+"),NieStac!$S76))=FALSE,IF(ISERR(FIND(CONCATENATE(AJ$4,"++"),NieStac!$S76))=FALSE,IF(ISERR(FIND(CONCATENATE(AJ$4,"+++"),NieStac!$S76))=FALSE,"+++","++"),"+")," ")," ")</f>
        <v/>
      </c>
      <c r="AK77" s="50" t="str">
        <f>IF(ISERR(FIND(AK$4,NieStac!$S76))=FALSE,IF(ISERR(FIND(CONCATENATE(AK$4,"+"),NieStac!$S76))=FALSE,IF(ISERR(FIND(CONCATENATE(AK$4,"++"),NieStac!$S76))=FALSE,IF(ISERR(FIND(CONCATENATE(AK$4,"+++"),NieStac!$S76))=FALSE,"+++","++"),"+")," ")," ")</f>
        <v/>
      </c>
      <c r="AL77" s="50" t="str">
        <f>IF(ISERR(FIND(AL$4,NieStac!$S76))=FALSE,IF(ISERR(FIND(CONCATENATE(AL$4,"+"),NieStac!$S76))=FALSE,IF(ISERR(FIND(CONCATENATE(AL$4,"++"),NieStac!$S76))=FALSE,IF(ISERR(FIND(CONCATENATE(AL$4,"+++"),NieStac!$S76))=FALSE,"+++","++"),"+")," ")," ")</f>
        <v/>
      </c>
      <c r="AM77" s="50" t="str">
        <f>IF(ISERR(FIND(AM$4,NieStac!$S76))=FALSE,IF(ISERR(FIND(CONCATENATE(AM$4,"+"),NieStac!$S76))=FALSE,IF(ISERR(FIND(CONCATENATE(AM$4,"++"),NieStac!$S76))=FALSE,IF(ISERR(FIND(CONCATENATE(AM$4,"+++"),NieStac!$S76))=FALSE,"+++","++"),"+")," ")," ")</f>
        <v/>
      </c>
      <c r="AN77" s="50" t="str">
        <f>IF(ISERR(FIND(AN$4,NieStac!$S76))=FALSE,IF(ISERR(FIND(CONCATENATE(AN$4,"+"),NieStac!$S76))=FALSE,IF(ISERR(FIND(CONCATENATE(AN$4,"++"),NieStac!$S76))=FALSE,IF(ISERR(FIND(CONCATENATE(AN$4,"+++"),NieStac!$S76))=FALSE,"+++","++"),"+")," ")," ")</f>
        <v>+</v>
      </c>
      <c r="AO77" s="50" t="str">
        <f>IF(ISERR(FIND(AO$4,NieStac!$S76))=FALSE,IF(ISERR(FIND(CONCATENATE(AO$4,"+"),NieStac!$S76))=FALSE,IF(ISERR(FIND(CONCATENATE(AO$4,"++"),NieStac!$S76))=FALSE,IF(ISERR(FIND(CONCATENATE(AO$4,"+++"),NieStac!$S76))=FALSE,"+++","++"),"+")," ")," ")</f>
        <v/>
      </c>
      <c r="AP77" s="50" t="str">
        <f>IF(ISERR(FIND(AP$4,NieStac!$S76))=FALSE,IF(ISERR(FIND(CONCATENATE(AP$4,"+"),NieStac!$S76))=FALSE,IF(ISERR(FIND(CONCATENATE(AP$4,"++"),NieStac!$S76))=FALSE,IF(ISERR(FIND(CONCATENATE(AP$4,"+++"),NieStac!$S76))=FALSE,"+++","++"),"+")," ")," ")</f>
        <v/>
      </c>
      <c r="AQ77" s="50" t="str">
        <f>IF(ISERR(FIND(AQ$4,NieStac!$S76))=FALSE,IF(ISERR(FIND(CONCATENATE(AQ$4,"+"),NieStac!$S76))=FALSE,IF(ISERR(FIND(CONCATENATE(AQ$4,"++"),NieStac!$S76))=FALSE,IF(ISERR(FIND(CONCATENATE(AQ$4,"+++"),NieStac!$S76))=FALSE,"+++","++"),"+")," ")," ")</f>
        <v/>
      </c>
      <c r="AR77" s="50" t="str">
        <f>IF(ISERR(FIND(AR$4,NieStac!$S76))=FALSE,IF(ISERR(FIND(CONCATENATE(AR$4,"+"),NieStac!$S76))=FALSE,IF(ISERR(FIND(CONCATENATE(AR$4,"++"),NieStac!$S76))=FALSE,IF(ISERR(FIND(CONCATENATE(AR$4,"+++"),NieStac!$S76))=FALSE,"+++","++"),"+")," ")," ")</f>
        <v/>
      </c>
      <c r="AS77" s="50" t="str">
        <f>IF(ISERR(FIND(AS$4,NieStac!$S76))=FALSE,IF(ISERR(FIND(CONCATENATE(AS$4,"+"),NieStac!$S76))=FALSE,IF(ISERR(FIND(CONCATENATE(AS$4,"++"),NieStac!$S76))=FALSE,IF(ISERR(FIND(CONCATENATE(AS$4,"+++"),NieStac!$S76))=FALSE,"+++","++"),"+")," ")," ")</f>
        <v/>
      </c>
      <c r="AT77" s="50" t="str">
        <f>IF(ISERR(FIND(AT$4,NieStac!$S76))=FALSE,IF(ISERR(FIND(CONCATENATE(AT$4,"+"),NieStac!$S76))=FALSE,IF(ISERR(FIND(CONCATENATE(AT$4,"++"),NieStac!$S76))=FALSE,IF(ISERR(FIND(CONCATENATE(AT$4,"+++"),NieStac!$S76))=FALSE,"+++","++"),"+")," ")," ")</f>
        <v/>
      </c>
      <c r="AU77" s="50" t="str">
        <f>IF(ISERR(FIND(AU$4,NieStac!$S76))=FALSE,IF(ISERR(FIND(CONCATENATE(AU$4,"+"),NieStac!$S76))=FALSE,IF(ISERR(FIND(CONCATENATE(AU$4,"++"),NieStac!$S76))=FALSE,IF(ISERR(FIND(CONCATENATE(AU$4,"+++"),NieStac!$S76))=FALSE,"+++","++"),"+")," ")," ")</f>
        <v/>
      </c>
      <c r="AV77" s="50" t="str">
        <f>IF(ISERR(FIND(AV$4,NieStac!$S76))=FALSE,IF(ISERR(FIND(CONCATENATE(AV$4,"+"),NieStac!$S76))=FALSE,IF(ISERR(FIND(CONCATENATE(AV$4,"++"),NieStac!$S76))=FALSE,IF(ISERR(FIND(CONCATENATE(AV$4,"+++"),NieStac!$S76))=FALSE,"+++","++"),"+")," ")," ")</f>
        <v/>
      </c>
      <c r="AW77" s="50" t="str">
        <f>IF(ISERR(FIND(AW$4,NieStac!$S76))=FALSE,IF(ISERR(FIND(CONCATENATE(AW$4,"+"),NieStac!$S76))=FALSE,IF(ISERR(FIND(CONCATENATE(AW$4,"++"),NieStac!$S76))=FALSE,IF(ISERR(FIND(CONCATENATE(AW$4,"+++"),NieStac!$S76))=FALSE,"+++","++"),"+")," ")," ")</f>
        <v/>
      </c>
      <c r="AX77" s="50" t="str">
        <f>IF(ISERR(FIND(AX$4,NieStac!$S76))=FALSE,IF(ISERR(FIND(CONCATENATE(AX$4,"+"),NieStac!$S76))=FALSE,IF(ISERR(FIND(CONCATENATE(AX$4,"++"),NieStac!$S76))=FALSE,IF(ISERR(FIND(CONCATENATE(AX$4,"+++"),NieStac!$S76))=FALSE,"+++","++"),"+")," ")," ")</f>
        <v/>
      </c>
      <c r="AY77" s="50" t="str">
        <f>IF(ISERR(FIND(AY$4,NieStac!$S76))=FALSE,IF(ISERR(FIND(CONCATENATE(AY$4,"+"),NieStac!$S76))=FALSE,IF(ISERR(FIND(CONCATENATE(AY$4,"++"),NieStac!$S76))=FALSE,IF(ISERR(FIND(CONCATENATE(AY$4,"+++"),NieStac!$S76))=FALSE,"+++","++"),"+")," ")," ")</f>
        <v/>
      </c>
      <c r="AZ77" s="50" t="str">
        <f>IF(ISERR(FIND(AZ$4,NieStac!$S76))=FALSE,IF(ISERR(FIND(CONCATENATE(AZ$4,"+"),NieStac!$S76))=FALSE,IF(ISERR(FIND(CONCATENATE(AZ$4,"++"),NieStac!$S76))=FALSE,IF(ISERR(FIND(CONCATENATE(AZ$4,"+++"),NieStac!$S76))=FALSE,"+++","++"),"+")," ")," ")</f>
        <v>+++</v>
      </c>
      <c r="BA77" s="50" t="str">
        <f>IF(ISERR(FIND(BA$4,NieStac!$S76))=FALSE,IF(ISERR(FIND(CONCATENATE(BA$4,"+"),NieStac!$S76))=FALSE,IF(ISERR(FIND(CONCATENATE(BA$4,"++"),NieStac!$S76))=FALSE,IF(ISERR(FIND(CONCATENATE(BA$4,"+++"),NieStac!$S76))=FALSE,"+++","++"),"+")," ")," ")</f>
        <v/>
      </c>
      <c r="BB77" s="50" t="str">
        <f>IF(ISERR(FIND(BB$4,NieStac!$S76))=FALSE,IF(ISERR(FIND(CONCATENATE(BB$4,"+"),NieStac!$S76))=FALSE,IF(ISERR(FIND(CONCATENATE(BB$4,"++"),NieStac!$S76))=FALSE,IF(ISERR(FIND(CONCATENATE(BB$4,"+++"),NieStac!$S76))=FALSE,"+++","++"),"+")," ")," ")</f>
        <v/>
      </c>
      <c r="BC77" s="50" t="str">
        <f>IF(ISERR(FIND(BC$4,NieStac!$S76))=FALSE,IF(ISERR(FIND(CONCATENATE(BC$4,"+"),NieStac!$S76))=FALSE,IF(ISERR(FIND(CONCATENATE(BC$4,"++"),NieStac!$S76))=FALSE,IF(ISERR(FIND(CONCATENATE(BC$4,"+++"),NieStac!$S76))=FALSE,"+++","++"),"+")," ")," ")</f>
        <v/>
      </c>
      <c r="BD77" s="50" t="str">
        <f>IF(ISERR(FIND(BD$4,NieStac!$S76))=FALSE,IF(ISERR(FIND(CONCATENATE(BD$4,"+"),NieStac!$S76))=FALSE,IF(ISERR(FIND(CONCATENATE(BD$4,"++"),NieStac!$S76))=FALSE,IF(ISERR(FIND(CONCATENATE(BD$4,"+++"),NieStac!$S76))=FALSE,"+++","++"),"+")," ")," ")</f>
        <v/>
      </c>
      <c r="BE77" s="50" t="str">
        <f>IF(ISERR(FIND(BE$4,NieStac!$S76))=FALSE,IF(ISERR(FIND(CONCATENATE(BE$4,"+"),NieStac!$S76))=FALSE,IF(ISERR(FIND(CONCATENATE(BE$4,"++"),NieStac!$S76))=FALSE,IF(ISERR(FIND(CONCATENATE(BE$4,"+++"),NieStac!$S76))=FALSE,"+++","++"),"+")," ")," ")</f>
        <v/>
      </c>
      <c r="BF77" s="50" t="str">
        <f>IF(ISERR(FIND(BF$4,NieStac!$S76))=FALSE,IF(ISERR(FIND(CONCATENATE(BF$4,"+"),NieStac!$S76))=FALSE,IF(ISERR(FIND(CONCATENATE(BF$4,"++"),NieStac!$S76))=FALSE,IF(ISERR(FIND(CONCATENATE(BF$4,"+++"),NieStac!$S76))=FALSE,"+++","++"),"+")," ")," ")</f>
        <v/>
      </c>
      <c r="BG77" s="50" t="str">
        <f>IF(ISERR(FIND(BG$4,NieStac!$S76))=FALSE,IF(ISERR(FIND(CONCATENATE(BG$4,"+"),NieStac!$S76))=FALSE,IF(ISERR(FIND(CONCATENATE(BG$4,"++"),NieStac!$S76))=FALSE,IF(ISERR(FIND(CONCATENATE(BG$4,"+++"),NieStac!$S76))=FALSE,"+++","++"),"+")," ")," ")</f>
        <v/>
      </c>
      <c r="BH77" s="50" t="str">
        <f>IF(ISERR(FIND(BH$4,NieStac!$S76))=FALSE,IF(ISERR(FIND(CONCATENATE(BH$4,"+"),NieStac!$S76))=FALSE,IF(ISERR(FIND(CONCATENATE(BH$4,"++"),NieStac!$S76))=FALSE,IF(ISERR(FIND(CONCATENATE(BH$4,"+++"),NieStac!$S76))=FALSE,"+++","++"),"+")," ")," ")</f>
        <v/>
      </c>
      <c r="BI77" s="50" t="str">
        <f>IF(ISERR(FIND(BI$4,NieStac!$S76))=FALSE,IF(ISERR(FIND(CONCATENATE(BI$4,"+"),NieStac!$S76))=FALSE,IF(ISERR(FIND(CONCATENATE(BI$4,"++"),NieStac!$S76))=FALSE,IF(ISERR(FIND(CONCATENATE(BI$4,"+++"),NieStac!$S76))=FALSE,"+++","++"),"+")," ")," ")</f>
        <v/>
      </c>
      <c r="BJ77" s="127" t="str">
        <f>NieStac!C76</f>
        <v>Przedmiot obieralny 9:  Automatyka w budynkach inteligentnych / Programowanie robotów i planowanie zadań</v>
      </c>
      <c r="BK77" s="50" t="str">
        <f>IF(ISERR(FIND(BK$4,NieStac!$T76))=FALSE,IF(ISERR(FIND(CONCATENATE(BK$4,"+"),NieStac!$T76))=FALSE,IF(ISERR(FIND(CONCATENATE(BK$4,"++"),NieStac!$T76))=FALSE,IF(ISERR(FIND(CONCATENATE(BK$4,"+++"),NieStac!$T76))=FALSE,"+++","++"),"+")," ")," ")</f>
        <v/>
      </c>
      <c r="BL77" s="50" t="str">
        <f>IF(ISERR(FIND(BL$4,NieStac!$T76))=FALSE,IF(ISERR(FIND(CONCATENATE(BL$4,"+"),NieStac!$T76))=FALSE,IF(ISERR(FIND(CONCATENATE(BL$4,"++"),NieStac!$T76))=FALSE,IF(ISERR(FIND(CONCATENATE(BL$4,"+++"),NieStac!$T76))=FALSE,"+++","++"),"+")," ")," ")</f>
        <v>+</v>
      </c>
      <c r="BM77" s="50" t="str">
        <f>IF(ISERR(FIND(BM$4,NieStac!$T76))=FALSE,IF(ISERR(FIND(CONCATENATE(BM$4,"+"),NieStac!$T76))=FALSE,IF(ISERR(FIND(CONCATENATE(BM$4,"++"),NieStac!$T76))=FALSE,IF(ISERR(FIND(CONCATENATE(BM$4,"+++"),NieStac!$T76))=FALSE,"+++","++"),"+")," ")," ")</f>
        <v/>
      </c>
      <c r="BN77" s="50" t="str">
        <f>IF(ISERR(FIND(BN$4,NieStac!$T76))=FALSE,IF(ISERR(FIND(CONCATENATE(BN$4,"+"),NieStac!$T76))=FALSE,IF(ISERR(FIND(CONCATENATE(BN$4,"++"),NieStac!$T76))=FALSE,IF(ISERR(FIND(CONCATENATE(BN$4,"+++"),NieStac!$T76))=FALSE,"+++","++"),"+")," ")," ")</f>
        <v/>
      </c>
      <c r="BO77" s="50" t="str">
        <f>IF(ISERR(FIND(BO$4,NieStac!$T76))=FALSE,IF(ISERR(FIND(CONCATENATE(BO$4,"+"),NieStac!$T76))=FALSE,IF(ISERR(FIND(CONCATENATE(BO$4,"++"),NieStac!$T76))=FALSE,IF(ISERR(FIND(CONCATENATE(BO$4,"+++"),NieStac!$T76))=FALSE,"+++","++"),"+")," ")," ")</f>
        <v>+</v>
      </c>
      <c r="BP77" s="50" t="str">
        <f>IF(ISERR(FIND(BP$4,NieStac!$T76))=FALSE,IF(ISERR(FIND(CONCATENATE(BP$4,"+"),NieStac!$T76))=FALSE,IF(ISERR(FIND(CONCATENATE(BP$4,"++"),NieStac!$T76))=FALSE,IF(ISERR(FIND(CONCATENATE(BP$4,"+++"),NieStac!$T76))=FALSE,"+++","++"),"+")," ")," ")</f>
        <v/>
      </c>
      <c r="BQ77" s="50" t="str">
        <f>IF(ISERR(FIND(BQ$4,NieStac!$T76))=FALSE,IF(ISERR(FIND(CONCATENATE(BQ$4,"+"),NieStac!$T76))=FALSE,IF(ISERR(FIND(CONCATENATE(BQ$4,"++"),NieStac!$T76))=FALSE,IF(ISERR(FIND(CONCATENATE(BQ$4,"+++"),NieStac!$T76))=FALSE,"+++","++"),"+")," ")," ")</f>
        <v/>
      </c>
    </row>
    <row r="78" spans="1:69">
      <c r="A78" s="104" t="str">
        <f>NieStac!C77</f>
        <v>Identyfikacja systemów</v>
      </c>
      <c r="B78" s="50" t="str">
        <f>IF(ISERR(FIND(B$4,NieStac!$R77))=FALSE,IF(ISERR(FIND(CONCATENATE(B$4,"+"),NieStac!$R77))=FALSE,IF(ISERR(FIND(CONCATENATE(B$4,"++"),NieStac!$R77))=FALSE,IF(ISERR(FIND(CONCATENATE(B$4,"+++"),NieStac!$R77))=FALSE,"+++","++"),"+")," ")," ")</f>
        <v/>
      </c>
      <c r="C78" s="50" t="str">
        <f>IF(ISERR(FIND(C$4,NieStac!$R77))=FALSE,IF(ISERR(FIND(CONCATENATE(C$4,"+"),NieStac!$R77))=FALSE,IF(ISERR(FIND(CONCATENATE(C$4,"++"),NieStac!$R77))=FALSE,IF(ISERR(FIND(CONCATENATE(C$4,"+++"),NieStac!$R77))=FALSE,"+++","++"),"+")," ")," ")</f>
        <v/>
      </c>
      <c r="D78" s="50" t="str">
        <f>IF(ISERR(FIND(D$4,NieStac!$R77))=FALSE,IF(ISERR(FIND(CONCATENATE(D$4,"+"),NieStac!$R77))=FALSE,IF(ISERR(FIND(CONCATENATE(D$4,"++"),NieStac!$R77))=FALSE,IF(ISERR(FIND(CONCATENATE(D$4,"+++"),NieStac!$R77))=FALSE,"+++","++"),"+")," ")," ")</f>
        <v/>
      </c>
      <c r="E78" s="50" t="str">
        <f>IF(ISERR(FIND(E$4,NieStac!$R77))=FALSE,IF(ISERR(FIND(CONCATENATE(E$4,"+"),NieStac!$R77))=FALSE,IF(ISERR(FIND(CONCATENATE(E$4,"++"),NieStac!$R77))=FALSE,IF(ISERR(FIND(CONCATENATE(E$4,"+++"),NieStac!$R77))=FALSE,"+++","++"),"+")," ")," ")</f>
        <v/>
      </c>
      <c r="F78" s="50" t="str">
        <f>IF(ISERR(FIND(F$4,NieStac!$R77))=FALSE,IF(ISERR(FIND(CONCATENATE(F$4,"+"),NieStac!$R77))=FALSE,IF(ISERR(FIND(CONCATENATE(F$4,"++"),NieStac!$R77))=FALSE,IF(ISERR(FIND(CONCATENATE(F$4,"+++"),NieStac!$R77))=FALSE,"+++","++"),"+")," ")," ")</f>
        <v/>
      </c>
      <c r="G78" s="50" t="str">
        <f>IF(ISERR(FIND(G$4,NieStac!$R77))=FALSE,IF(ISERR(FIND(CONCATENATE(G$4,"+"),NieStac!$R77))=FALSE,IF(ISERR(FIND(CONCATENATE(G$4,"++"),NieStac!$R77))=FALSE,IF(ISERR(FIND(CONCATENATE(G$4,"+++"),NieStac!$R77))=FALSE,"+++","++"),"+")," ")," ")</f>
        <v/>
      </c>
      <c r="H78" s="50" t="str">
        <f>IF(ISERR(FIND(H$4,NieStac!$R77))=FALSE,IF(ISERR(FIND(CONCATENATE(H$4,"+"),NieStac!$R77))=FALSE,IF(ISERR(FIND(CONCATENATE(H$4,"++"),NieStac!$R77))=FALSE,IF(ISERR(FIND(CONCATENATE(H$4,"+++"),NieStac!$R77))=FALSE,"+++","++"),"+")," ")," ")</f>
        <v/>
      </c>
      <c r="I78" s="50" t="str">
        <f>IF(ISERR(FIND(I$4,NieStac!$R77))=FALSE,IF(ISERR(FIND(CONCATENATE(I$4,"+"),NieStac!$R77))=FALSE,IF(ISERR(FIND(CONCATENATE(I$4,"++"),NieStac!$R77))=FALSE,IF(ISERR(FIND(CONCATENATE(I$4,"+++"),NieStac!$R77))=FALSE,"+++","++"),"+")," ")," ")</f>
        <v/>
      </c>
      <c r="J78" s="50" t="str">
        <f>IF(ISERR(FIND(J$4,NieStac!$R77))=FALSE,IF(ISERR(FIND(CONCATENATE(J$4,"+"),NieStac!$R77))=FALSE,IF(ISERR(FIND(CONCATENATE(J$4,"++"),NieStac!$R77))=FALSE,IF(ISERR(FIND(CONCATENATE(J$4,"+++"),NieStac!$R77))=FALSE,"+++","++"),"+")," ")," ")</f>
        <v/>
      </c>
      <c r="K78" s="50" t="str">
        <f>IF(ISERR(FIND(K$4,NieStac!$R77))=FALSE,IF(ISERR(FIND(CONCATENATE(K$4,"+"),NieStac!$R77))=FALSE,IF(ISERR(FIND(CONCATENATE(K$4,"++"),NieStac!$R77))=FALSE,IF(ISERR(FIND(CONCATENATE(K$4,"+++"),NieStac!$R77))=FALSE,"+++","++"),"+")," ")," ")</f>
        <v/>
      </c>
      <c r="L78" s="50" t="str">
        <f>IF(ISERR(FIND(L$4,NieStac!$R77))=FALSE,IF(ISERR(FIND(CONCATENATE(L$4,"+"),NieStac!$R77))=FALSE,IF(ISERR(FIND(CONCATENATE(L$4,"++"),NieStac!$R77))=FALSE,IF(ISERR(FIND(CONCATENATE(L$4,"+++"),NieStac!$R77))=FALSE,"+++","++"),"+")," ")," ")</f>
        <v/>
      </c>
      <c r="M78" s="50" t="str">
        <f>IF(ISERR(FIND(M$4,NieStac!$R77))=FALSE,IF(ISERR(FIND(CONCATENATE(M$4,"+"),NieStac!$R77))=FALSE,IF(ISERR(FIND(CONCATENATE(M$4,"++"),NieStac!$R77))=FALSE,IF(ISERR(FIND(CONCATENATE(M$4,"+++"),NieStac!$R77))=FALSE,"+++","++"),"+")," ")," ")</f>
        <v/>
      </c>
      <c r="N78" s="50" t="str">
        <f>IF(ISERR(FIND(N$4,NieStac!$R77))=FALSE,IF(ISERR(FIND(CONCATENATE(N$4,"+"),NieStac!$R77))=FALSE,IF(ISERR(FIND(CONCATENATE(N$4,"++"),NieStac!$R77))=FALSE,IF(ISERR(FIND(CONCATENATE(N$4,"+++"),NieStac!$R77))=FALSE,"+++","++"),"+")," ")," ")</f>
        <v/>
      </c>
      <c r="O78" s="50" t="str">
        <f>IF(ISERR(FIND(O$4,NieStac!$R77))=FALSE,IF(ISERR(FIND(CONCATENATE(O$4,"+"),NieStac!$R77))=FALSE,IF(ISERR(FIND(CONCATENATE(O$4,"++"),NieStac!$R77))=FALSE,IF(ISERR(FIND(CONCATENATE(O$4,"+++"),NieStac!$R77))=FALSE,"+++","++"),"+")," ")," ")</f>
        <v/>
      </c>
      <c r="P78" s="50" t="str">
        <f>IF(ISERR(FIND(P$4,NieStac!$R77))=FALSE,IF(ISERR(FIND(CONCATENATE(P$4,"+"),NieStac!$R77))=FALSE,IF(ISERR(FIND(CONCATENATE(P$4,"++"),NieStac!$R77))=FALSE,IF(ISERR(FIND(CONCATENATE(P$4,"+++"),NieStac!$R77))=FALSE,"+++","++"),"+")," ")," ")</f>
        <v/>
      </c>
      <c r="Q78" s="50" t="str">
        <f>IF(ISERR(FIND(Q$4,NieStac!$R77))=FALSE,IF(ISERR(FIND(CONCATENATE(Q$4,"+"),NieStac!$R77))=FALSE,IF(ISERR(FIND(CONCATENATE(Q$4,"++"),NieStac!$R77))=FALSE,IF(ISERR(FIND(CONCATENATE(Q$4,"+++"),NieStac!$R77))=FALSE,"+++","++"),"+")," ")," ")</f>
        <v/>
      </c>
      <c r="R78" s="50" t="str">
        <f>IF(ISERR(FIND(R$4,NieStac!$R77))=FALSE,IF(ISERR(FIND(CONCATENATE(R$4,"+"),NieStac!$R77))=FALSE,IF(ISERR(FIND(CONCATENATE(R$4,"++"),NieStac!$R77))=FALSE,IF(ISERR(FIND(CONCATENATE(R$4,"+++"),NieStac!$R77))=FALSE,"+++","++"),"+")," ")," ")</f>
        <v>+</v>
      </c>
      <c r="S78" s="50" t="str">
        <f>IF(ISERR(FIND(S$4,NieStac!$R77))=FALSE,IF(ISERR(FIND(CONCATENATE(S$4,"+"),NieStac!$R77))=FALSE,IF(ISERR(FIND(CONCATENATE(S$4,"++"),NieStac!$R77))=FALSE,IF(ISERR(FIND(CONCATENATE(S$4,"+++"),NieStac!$R77))=FALSE,"+++","++"),"+")," ")," ")</f>
        <v/>
      </c>
      <c r="T78" s="50" t="str">
        <f>IF(ISERR(FIND(T$4,NieStac!$R77))=FALSE,IF(ISERR(FIND(CONCATENATE(T$4,"+"),NieStac!$R77))=FALSE,IF(ISERR(FIND(CONCATENATE(T$4,"++"),NieStac!$R77))=FALSE,IF(ISERR(FIND(CONCATENATE(T$4,"+++"),NieStac!$R77))=FALSE,"+++","++"),"+")," ")," ")</f>
        <v/>
      </c>
      <c r="U78" s="50" t="str">
        <f>IF(ISERR(FIND(U$4,NieStac!$R77))=FALSE,IF(ISERR(FIND(CONCATENATE(U$4,"+"),NieStac!$R77))=FALSE,IF(ISERR(FIND(CONCATENATE(U$4,"++"),NieStac!$R77))=FALSE,IF(ISERR(FIND(CONCATENATE(U$4,"+++"),NieStac!$R77))=FALSE,"+++","++"),"+")," ")," ")</f>
        <v/>
      </c>
      <c r="V78" s="50" t="str">
        <f>IF(ISERR(FIND(V$4,NieStac!$R77))=FALSE,IF(ISERR(FIND(CONCATENATE(V$4,"+"),NieStac!$R77))=FALSE,IF(ISERR(FIND(CONCATENATE(V$4,"++"),NieStac!$R77))=FALSE,IF(ISERR(FIND(CONCATENATE(V$4,"+++"),NieStac!$R77))=FALSE,"+++","++"),"+")," ")," ")</f>
        <v/>
      </c>
      <c r="W78" s="50" t="str">
        <f>IF(ISERR(FIND(W$4,NieStac!$R77))=FALSE,IF(ISERR(FIND(CONCATENATE(W$4,"+"),NieStac!$R77))=FALSE,IF(ISERR(FIND(CONCATENATE(W$4,"++"),NieStac!$R77))=FALSE,IF(ISERR(FIND(CONCATENATE(W$4,"+++"),NieStac!$R77))=FALSE,"+++","++"),"+")," ")," ")</f>
        <v/>
      </c>
      <c r="X78" s="50" t="str">
        <f>IF(ISERR(FIND(X$4,NieStac!$R77))=FALSE,IF(ISERR(FIND(CONCATENATE(X$4,"+"),NieStac!$R77))=FALSE,IF(ISERR(FIND(CONCATENATE(X$4,"++"),NieStac!$R77))=FALSE,IF(ISERR(FIND(CONCATENATE(X$4,"+++"),NieStac!$R77))=FALSE,"+++","++"),"+")," ")," ")</f>
        <v/>
      </c>
      <c r="Y78" s="50" t="str">
        <f>IF(ISERR(FIND(Y$4,NieStac!$R77))=FALSE,IF(ISERR(FIND(CONCATENATE(Y$4,"+"),NieStac!$R77))=FALSE,IF(ISERR(FIND(CONCATENATE(Y$4,"++"),NieStac!$R77))=FALSE,IF(ISERR(FIND(CONCATENATE(Y$4,"+++"),NieStac!$R77))=FALSE,"+++","++"),"+")," ")," ")</f>
        <v/>
      </c>
      <c r="Z78" s="50" t="str">
        <f>IF(ISERR(FIND(Z$4,NieStac!$R77))=FALSE,IF(ISERR(FIND(CONCATENATE(Z$4,"+"),NieStac!$R77))=FALSE,IF(ISERR(FIND(CONCATENATE(Z$4,"++"),NieStac!$R77))=FALSE,IF(ISERR(FIND(CONCATENATE(Z$4,"+++"),NieStac!$R77))=FALSE,"+++","++"),"+")," ")," ")</f>
        <v/>
      </c>
      <c r="AA78" s="50" t="str">
        <f>IF(ISERR(FIND(AA$4,NieStac!$R77))=FALSE,IF(ISERR(FIND(CONCATENATE(AA$4,"+"),NieStac!$R77))=FALSE,IF(ISERR(FIND(CONCATENATE(AA$4,"++"),NieStac!$R77))=FALSE,IF(ISERR(FIND(CONCATENATE(AA$4,"+++"),NieStac!$R77))=FALSE,"+++","++"),"+")," ")," ")</f>
        <v/>
      </c>
      <c r="AB78" s="50" t="str">
        <f>IF(ISERR(FIND(AB$4,NieStac!$R77))=FALSE,IF(ISERR(FIND(CONCATENATE(AB$4,"+"),NieStac!$R77))=FALSE,IF(ISERR(FIND(CONCATENATE(AB$4,"++"),NieStac!$R77))=FALSE,IF(ISERR(FIND(CONCATENATE(AB$4,"+++"),NieStac!$R77))=FALSE,"+++","++"),"+")," ")," ")</f>
        <v/>
      </c>
      <c r="AC78" s="50" t="str">
        <f>IF(ISERR(FIND(AC$4,NieStac!$R77))=FALSE,IF(ISERR(FIND(CONCATENATE(AC$4,"+"),NieStac!$R77))=FALSE,IF(ISERR(FIND(CONCATENATE(AC$4,"++"),NieStac!$R77))=FALSE,IF(ISERR(FIND(CONCATENATE(AC$4,"+++"),NieStac!$R77))=FALSE,"+++","++"),"+")," ")," ")</f>
        <v/>
      </c>
      <c r="AD78" s="127" t="str">
        <f>NieStac!C77</f>
        <v>Identyfikacja systemów</v>
      </c>
      <c r="AE78" s="50" t="str">
        <f>IF(ISERR(FIND(AE$4,NieStac!$S77))=FALSE,IF(ISERR(FIND(CONCATENATE(AE$4,"+"),NieStac!$S77))=FALSE,IF(ISERR(FIND(CONCATENATE(AE$4,"++"),NieStac!$S77))=FALSE,IF(ISERR(FIND(CONCATENATE(AE$4,"+++"),NieStac!$S77))=FALSE,"+++","++"),"+")," ")," ")</f>
        <v/>
      </c>
      <c r="AF78" s="50" t="str">
        <f>IF(ISERR(FIND(AF$4,NieStac!$S77))=FALSE,IF(ISERR(FIND(CONCATENATE(AF$4,"+"),NieStac!$S77))=FALSE,IF(ISERR(FIND(CONCATENATE(AF$4,"++"),NieStac!$S77))=FALSE,IF(ISERR(FIND(CONCATENATE(AF$4,"+++"),NieStac!$S77))=FALSE,"+++","++"),"+")," ")," ")</f>
        <v/>
      </c>
      <c r="AG78" s="50" t="str">
        <f>IF(ISERR(FIND(AG$4,NieStac!$S77))=FALSE,IF(ISERR(FIND(CONCATENATE(AG$4,"+"),NieStac!$S77))=FALSE,IF(ISERR(FIND(CONCATENATE(AG$4,"++"),NieStac!$S77))=FALSE,IF(ISERR(FIND(CONCATENATE(AG$4,"+++"),NieStac!$S77))=FALSE,"+++","++"),"+")," ")," ")</f>
        <v/>
      </c>
      <c r="AH78" s="50" t="str">
        <f>IF(ISERR(FIND(AH$4,NieStac!$S77))=FALSE,IF(ISERR(FIND(CONCATENATE(AH$4,"+"),NieStac!$S77))=FALSE,IF(ISERR(FIND(CONCATENATE(AH$4,"++"),NieStac!$S77))=FALSE,IF(ISERR(FIND(CONCATENATE(AH$4,"+++"),NieStac!$S77))=FALSE,"+++","++"),"+")," ")," ")</f>
        <v/>
      </c>
      <c r="AI78" s="50" t="str">
        <f>IF(ISERR(FIND(AI$4,NieStac!$S77))=FALSE,IF(ISERR(FIND(CONCATENATE(AI$4,"+"),NieStac!$S77))=FALSE,IF(ISERR(FIND(CONCATENATE(AI$4,"++"),NieStac!$S77))=FALSE,IF(ISERR(FIND(CONCATENATE(AI$4,"+++"),NieStac!$S77))=FALSE,"+++","++"),"+")," ")," ")</f>
        <v/>
      </c>
      <c r="AJ78" s="50" t="str">
        <f>IF(ISERR(FIND(AJ$4,NieStac!$S77))=FALSE,IF(ISERR(FIND(CONCATENATE(AJ$4,"+"),NieStac!$S77))=FALSE,IF(ISERR(FIND(CONCATENATE(AJ$4,"++"),NieStac!$S77))=FALSE,IF(ISERR(FIND(CONCATENATE(AJ$4,"+++"),NieStac!$S77))=FALSE,"+++","++"),"+")," ")," ")</f>
        <v/>
      </c>
      <c r="AK78" s="50" t="str">
        <f>IF(ISERR(FIND(AK$4,NieStac!$S77))=FALSE,IF(ISERR(FIND(CONCATENATE(AK$4,"+"),NieStac!$S77))=FALSE,IF(ISERR(FIND(CONCATENATE(AK$4,"++"),NieStac!$S77))=FALSE,IF(ISERR(FIND(CONCATENATE(AK$4,"+++"),NieStac!$S77))=FALSE,"+++","++"),"+")," ")," ")</f>
        <v/>
      </c>
      <c r="AL78" s="50" t="str">
        <f>IF(ISERR(FIND(AL$4,NieStac!$S77))=FALSE,IF(ISERR(FIND(CONCATENATE(AL$4,"+"),NieStac!$S77))=FALSE,IF(ISERR(FIND(CONCATENATE(AL$4,"++"),NieStac!$S77))=FALSE,IF(ISERR(FIND(CONCATENATE(AL$4,"+++"),NieStac!$S77))=FALSE,"+++","++"),"+")," ")," ")</f>
        <v/>
      </c>
      <c r="AM78" s="50" t="str">
        <f>IF(ISERR(FIND(AM$4,NieStac!$S77))=FALSE,IF(ISERR(FIND(CONCATENATE(AM$4,"+"),NieStac!$S77))=FALSE,IF(ISERR(FIND(CONCATENATE(AM$4,"++"),NieStac!$S77))=FALSE,IF(ISERR(FIND(CONCATENATE(AM$4,"+++"),NieStac!$S77))=FALSE,"+++","++"),"+")," ")," ")</f>
        <v/>
      </c>
      <c r="AN78" s="50" t="str">
        <f>IF(ISERR(FIND(AN$4,NieStac!$S77))=FALSE,IF(ISERR(FIND(CONCATENATE(AN$4,"+"),NieStac!$S77))=FALSE,IF(ISERR(FIND(CONCATENATE(AN$4,"++"),NieStac!$S77))=FALSE,IF(ISERR(FIND(CONCATENATE(AN$4,"+++"),NieStac!$S77))=FALSE,"+++","++"),"+")," ")," ")</f>
        <v/>
      </c>
      <c r="AO78" s="50" t="str">
        <f>IF(ISERR(FIND(AO$4,NieStac!$S77))=FALSE,IF(ISERR(FIND(CONCATENATE(AO$4,"+"),NieStac!$S77))=FALSE,IF(ISERR(FIND(CONCATENATE(AO$4,"++"),NieStac!$S77))=FALSE,IF(ISERR(FIND(CONCATENATE(AO$4,"+++"),NieStac!$S77))=FALSE,"+++","++"),"+")," ")," ")</f>
        <v>+</v>
      </c>
      <c r="AP78" s="50" t="str">
        <f>IF(ISERR(FIND(AP$4,NieStac!$S77))=FALSE,IF(ISERR(FIND(CONCATENATE(AP$4,"+"),NieStac!$S77))=FALSE,IF(ISERR(FIND(CONCATENATE(AP$4,"++"),NieStac!$S77))=FALSE,IF(ISERR(FIND(CONCATENATE(AP$4,"+++"),NieStac!$S77))=FALSE,"+++","++"),"+")," ")," ")</f>
        <v/>
      </c>
      <c r="AQ78" s="50" t="str">
        <f>IF(ISERR(FIND(AQ$4,NieStac!$S77))=FALSE,IF(ISERR(FIND(CONCATENATE(AQ$4,"+"),NieStac!$S77))=FALSE,IF(ISERR(FIND(CONCATENATE(AQ$4,"++"),NieStac!$S77))=FALSE,IF(ISERR(FIND(CONCATENATE(AQ$4,"+++"),NieStac!$S77))=FALSE,"+++","++"),"+")," ")," ")</f>
        <v/>
      </c>
      <c r="AR78" s="50" t="str">
        <f>IF(ISERR(FIND(AR$4,NieStac!$S77))=FALSE,IF(ISERR(FIND(CONCATENATE(AR$4,"+"),NieStac!$S77))=FALSE,IF(ISERR(FIND(CONCATENATE(AR$4,"++"),NieStac!$S77))=FALSE,IF(ISERR(FIND(CONCATENATE(AR$4,"+++"),NieStac!$S77))=FALSE,"+++","++"),"+")," ")," ")</f>
        <v/>
      </c>
      <c r="AS78" s="50" t="str">
        <f>IF(ISERR(FIND(AS$4,NieStac!$S77))=FALSE,IF(ISERR(FIND(CONCATENATE(AS$4,"+"),NieStac!$S77))=FALSE,IF(ISERR(FIND(CONCATENATE(AS$4,"++"),NieStac!$S77))=FALSE,IF(ISERR(FIND(CONCATENATE(AS$4,"+++"),NieStac!$S77))=FALSE,"+++","++"),"+")," ")," ")</f>
        <v/>
      </c>
      <c r="AT78" s="50" t="str">
        <f>IF(ISERR(FIND(AT$4,NieStac!$S77))=FALSE,IF(ISERR(FIND(CONCATENATE(AT$4,"+"),NieStac!$S77))=FALSE,IF(ISERR(FIND(CONCATENATE(AT$4,"++"),NieStac!$S77))=FALSE,IF(ISERR(FIND(CONCATENATE(AT$4,"+++"),NieStac!$S77))=FALSE,"+++","++"),"+")," ")," ")</f>
        <v/>
      </c>
      <c r="AU78" s="50" t="str">
        <f>IF(ISERR(FIND(AU$4,NieStac!$S77))=FALSE,IF(ISERR(FIND(CONCATENATE(AU$4,"+"),NieStac!$S77))=FALSE,IF(ISERR(FIND(CONCATENATE(AU$4,"++"),NieStac!$S77))=FALSE,IF(ISERR(FIND(CONCATENATE(AU$4,"+++"),NieStac!$S77))=FALSE,"+++","++"),"+")," ")," ")</f>
        <v/>
      </c>
      <c r="AV78" s="50" t="str">
        <f>IF(ISERR(FIND(AV$4,NieStac!$S77))=FALSE,IF(ISERR(FIND(CONCATENATE(AV$4,"+"),NieStac!$S77))=FALSE,IF(ISERR(FIND(CONCATENATE(AV$4,"++"),NieStac!$S77))=FALSE,IF(ISERR(FIND(CONCATENATE(AV$4,"+++"),NieStac!$S77))=FALSE,"+++","++"),"+")," ")," ")</f>
        <v/>
      </c>
      <c r="AW78" s="50" t="str">
        <f>IF(ISERR(FIND(AW$4,NieStac!$S77))=FALSE,IF(ISERR(FIND(CONCATENATE(AW$4,"+"),NieStac!$S77))=FALSE,IF(ISERR(FIND(CONCATENATE(AW$4,"++"),NieStac!$S77))=FALSE,IF(ISERR(FIND(CONCATENATE(AW$4,"+++"),NieStac!$S77))=FALSE,"+++","++"),"+")," ")," ")</f>
        <v/>
      </c>
      <c r="AX78" s="50" t="str">
        <f>IF(ISERR(FIND(AX$4,NieStac!$S77))=FALSE,IF(ISERR(FIND(CONCATENATE(AX$4,"+"),NieStac!$S77))=FALSE,IF(ISERR(FIND(CONCATENATE(AX$4,"++"),NieStac!$S77))=FALSE,IF(ISERR(FIND(CONCATENATE(AX$4,"+++"),NieStac!$S77))=FALSE,"+++","++"),"+")," ")," ")</f>
        <v/>
      </c>
      <c r="AY78" s="50" t="str">
        <f>IF(ISERR(FIND(AY$4,NieStac!$S77))=FALSE,IF(ISERR(FIND(CONCATENATE(AY$4,"+"),NieStac!$S77))=FALSE,IF(ISERR(FIND(CONCATENATE(AY$4,"++"),NieStac!$S77))=FALSE,IF(ISERR(FIND(CONCATENATE(AY$4,"+++"),NieStac!$S77))=FALSE,"+++","++"),"+")," ")," ")</f>
        <v/>
      </c>
      <c r="AZ78" s="50" t="str">
        <f>IF(ISERR(FIND(AZ$4,NieStac!$S77))=FALSE,IF(ISERR(FIND(CONCATENATE(AZ$4,"+"),NieStac!$S77))=FALSE,IF(ISERR(FIND(CONCATENATE(AZ$4,"++"),NieStac!$S77))=FALSE,IF(ISERR(FIND(CONCATENATE(AZ$4,"+++"),NieStac!$S77))=FALSE,"+++","++"),"+")," ")," ")</f>
        <v/>
      </c>
      <c r="BA78" s="50" t="str">
        <f>IF(ISERR(FIND(BA$4,NieStac!$S77))=FALSE,IF(ISERR(FIND(CONCATENATE(BA$4,"+"),NieStac!$S77))=FALSE,IF(ISERR(FIND(CONCATENATE(BA$4,"++"),NieStac!$S77))=FALSE,IF(ISERR(FIND(CONCATENATE(BA$4,"+++"),NieStac!$S77))=FALSE,"+++","++"),"+")," ")," ")</f>
        <v/>
      </c>
      <c r="BB78" s="50" t="str">
        <f>IF(ISERR(FIND(BB$4,NieStac!$S77))=FALSE,IF(ISERR(FIND(CONCATENATE(BB$4,"+"),NieStac!$S77))=FALSE,IF(ISERR(FIND(CONCATENATE(BB$4,"++"),NieStac!$S77))=FALSE,IF(ISERR(FIND(CONCATENATE(BB$4,"+++"),NieStac!$S77))=FALSE,"+++","++"),"+")," ")," ")</f>
        <v/>
      </c>
      <c r="BC78" s="50" t="str">
        <f>IF(ISERR(FIND(BC$4,NieStac!$S77))=FALSE,IF(ISERR(FIND(CONCATENATE(BC$4,"+"),NieStac!$S77))=FALSE,IF(ISERR(FIND(CONCATENATE(BC$4,"++"),NieStac!$S77))=FALSE,IF(ISERR(FIND(CONCATENATE(BC$4,"+++"),NieStac!$S77))=FALSE,"+++","++"),"+")," ")," ")</f>
        <v/>
      </c>
      <c r="BD78" s="50" t="str">
        <f>IF(ISERR(FIND(BD$4,NieStac!$S77))=FALSE,IF(ISERR(FIND(CONCATENATE(BD$4,"+"),NieStac!$S77))=FALSE,IF(ISERR(FIND(CONCATENATE(BD$4,"++"),NieStac!$S77))=FALSE,IF(ISERR(FIND(CONCATENATE(BD$4,"+++"),NieStac!$S77))=FALSE,"+++","++"),"+")," ")," ")</f>
        <v/>
      </c>
      <c r="BE78" s="50" t="str">
        <f>IF(ISERR(FIND(BE$4,NieStac!$S77))=FALSE,IF(ISERR(FIND(CONCATENATE(BE$4,"+"),NieStac!$S77))=FALSE,IF(ISERR(FIND(CONCATENATE(BE$4,"++"),NieStac!$S77))=FALSE,IF(ISERR(FIND(CONCATENATE(BE$4,"+++"),NieStac!$S77))=FALSE,"+++","++"),"+")," ")," ")</f>
        <v/>
      </c>
      <c r="BF78" s="50" t="str">
        <f>IF(ISERR(FIND(BF$4,NieStac!$S77))=FALSE,IF(ISERR(FIND(CONCATENATE(BF$4,"+"),NieStac!$S77))=FALSE,IF(ISERR(FIND(CONCATENATE(BF$4,"++"),NieStac!$S77))=FALSE,IF(ISERR(FIND(CONCATENATE(BF$4,"+++"),NieStac!$S77))=FALSE,"+++","++"),"+")," ")," ")</f>
        <v/>
      </c>
      <c r="BG78" s="50" t="str">
        <f>IF(ISERR(FIND(BG$4,NieStac!$S77))=FALSE,IF(ISERR(FIND(CONCATENATE(BG$4,"+"),NieStac!$S77))=FALSE,IF(ISERR(FIND(CONCATENATE(BG$4,"++"),NieStac!$S77))=FALSE,IF(ISERR(FIND(CONCATENATE(BG$4,"+++"),NieStac!$S77))=FALSE,"+++","++"),"+")," ")," ")</f>
        <v/>
      </c>
      <c r="BH78" s="50" t="str">
        <f>IF(ISERR(FIND(BH$4,NieStac!$S77))=FALSE,IF(ISERR(FIND(CONCATENATE(BH$4,"+"),NieStac!$S77))=FALSE,IF(ISERR(FIND(CONCATENATE(BH$4,"++"),NieStac!$S77))=FALSE,IF(ISERR(FIND(CONCATENATE(BH$4,"+++"),NieStac!$S77))=FALSE,"+++","++"),"+")," ")," ")</f>
        <v/>
      </c>
      <c r="BI78" s="50" t="str">
        <f>IF(ISERR(FIND(BI$4,NieStac!$S77))=FALSE,IF(ISERR(FIND(CONCATENATE(BI$4,"+"),NieStac!$S77))=FALSE,IF(ISERR(FIND(CONCATENATE(BI$4,"++"),NieStac!$S77))=FALSE,IF(ISERR(FIND(CONCATENATE(BI$4,"+++"),NieStac!$S77))=FALSE,"+++","++"),"+")," ")," ")</f>
        <v/>
      </c>
      <c r="BJ78" s="127" t="str">
        <f>NieStac!C77</f>
        <v>Identyfikacja systemów</v>
      </c>
      <c r="BK78" s="50" t="str">
        <f>IF(ISERR(FIND(BK$4,NieStac!$T77))=FALSE,IF(ISERR(FIND(CONCATENATE(BK$4,"+"),NieStac!$T77))=FALSE,IF(ISERR(FIND(CONCATENATE(BK$4,"++"),NieStac!$T77))=FALSE,IF(ISERR(FIND(CONCATENATE(BK$4,"+++"),NieStac!$T77))=FALSE,"+++","++"),"+")," ")," ")</f>
        <v>+</v>
      </c>
      <c r="BL78" s="50" t="str">
        <f>IF(ISERR(FIND(BL$4,NieStac!$T77))=FALSE,IF(ISERR(FIND(CONCATENATE(BL$4,"+"),NieStac!$T77))=FALSE,IF(ISERR(FIND(CONCATENATE(BL$4,"++"),NieStac!$T77))=FALSE,IF(ISERR(FIND(CONCATENATE(BL$4,"+++"),NieStac!$T77))=FALSE,"+++","++"),"+")," ")," ")</f>
        <v/>
      </c>
      <c r="BM78" s="50" t="str">
        <f>IF(ISERR(FIND(BM$4,NieStac!$T77))=FALSE,IF(ISERR(FIND(CONCATENATE(BM$4,"+"),NieStac!$T77))=FALSE,IF(ISERR(FIND(CONCATENATE(BM$4,"++"),NieStac!$T77))=FALSE,IF(ISERR(FIND(CONCATENATE(BM$4,"+++"),NieStac!$T77))=FALSE,"+++","++"),"+")," ")," ")</f>
        <v/>
      </c>
      <c r="BN78" s="50" t="str">
        <f>IF(ISERR(FIND(BN$4,NieStac!$T77))=FALSE,IF(ISERR(FIND(CONCATENATE(BN$4,"+"),NieStac!$T77))=FALSE,IF(ISERR(FIND(CONCATENATE(BN$4,"++"),NieStac!$T77))=FALSE,IF(ISERR(FIND(CONCATENATE(BN$4,"+++"),NieStac!$T77))=FALSE,"+++","++"),"+")," ")," ")</f>
        <v/>
      </c>
      <c r="BO78" s="50" t="str">
        <f>IF(ISERR(FIND(BO$4,NieStac!$T77))=FALSE,IF(ISERR(FIND(CONCATENATE(BO$4,"+"),NieStac!$T77))=FALSE,IF(ISERR(FIND(CONCATENATE(BO$4,"++"),NieStac!$T77))=FALSE,IF(ISERR(FIND(CONCATENATE(BO$4,"+++"),NieStac!$T77))=FALSE,"+++","++"),"+")," ")," ")</f>
        <v/>
      </c>
      <c r="BP78" s="50" t="str">
        <f>IF(ISERR(FIND(BP$4,NieStac!$T77))=FALSE,IF(ISERR(FIND(CONCATENATE(BP$4,"+"),NieStac!$T77))=FALSE,IF(ISERR(FIND(CONCATENATE(BP$4,"++"),NieStac!$T77))=FALSE,IF(ISERR(FIND(CONCATENATE(BP$4,"+++"),NieStac!$T77))=FALSE,"+++","++"),"+")," ")," ")</f>
        <v/>
      </c>
      <c r="BQ78" s="50" t="str">
        <f>IF(ISERR(FIND(BQ$4,NieStac!$T77))=FALSE,IF(ISERR(FIND(CONCATENATE(BQ$4,"+"),NieStac!$T77))=FALSE,IF(ISERR(FIND(CONCATENATE(BQ$4,"++"),NieStac!$T77))=FALSE,IF(ISERR(FIND(CONCATENATE(BQ$4,"+++"),NieStac!$T77))=FALSE,"+++","++"),"+")," ")," ")</f>
        <v/>
      </c>
    </row>
    <row r="79" spans="1:69" ht="30.6" customHeight="1">
      <c r="A79" s="104" t="str">
        <f>NieStac!C78</f>
        <v>Projekt przejściowy</v>
      </c>
      <c r="B79" s="50" t="str">
        <f>IF(ISERR(FIND(B$4,NieStac!$R78))=FALSE,IF(ISERR(FIND(CONCATENATE(B$4,"+"),NieStac!$R78))=FALSE,IF(ISERR(FIND(CONCATENATE(B$4,"++"),NieStac!$R78))=FALSE,IF(ISERR(FIND(CONCATENATE(B$4,"+++"),NieStac!$R78))=FALSE,"+++","++"),"+")," ")," ")</f>
        <v/>
      </c>
      <c r="C79" s="50" t="str">
        <f>IF(ISERR(FIND(C$4,NieStac!$R78))=FALSE,IF(ISERR(FIND(CONCATENATE(C$4,"+"),NieStac!$R78))=FALSE,IF(ISERR(FIND(CONCATENATE(C$4,"++"),NieStac!$R78))=FALSE,IF(ISERR(FIND(CONCATENATE(C$4,"+++"),NieStac!$R78))=FALSE,"+++","++"),"+")," ")," ")</f>
        <v/>
      </c>
      <c r="D79" s="50" t="str">
        <f>IF(ISERR(FIND(D$4,NieStac!$R78))=FALSE,IF(ISERR(FIND(CONCATENATE(D$4,"+"),NieStac!$R78))=FALSE,IF(ISERR(FIND(CONCATENATE(D$4,"++"),NieStac!$R78))=FALSE,IF(ISERR(FIND(CONCATENATE(D$4,"+++"),NieStac!$R78))=FALSE,"+++","++"),"+")," ")," ")</f>
        <v/>
      </c>
      <c r="E79" s="50" t="str">
        <f>IF(ISERR(FIND(E$4,NieStac!$R78))=FALSE,IF(ISERR(FIND(CONCATENATE(E$4,"+"),NieStac!$R78))=FALSE,IF(ISERR(FIND(CONCATENATE(E$4,"++"),NieStac!$R78))=FALSE,IF(ISERR(FIND(CONCATENATE(E$4,"+++"),NieStac!$R78))=FALSE,"+++","++"),"+")," ")," ")</f>
        <v/>
      </c>
      <c r="F79" s="50" t="str">
        <f>IF(ISERR(FIND(F$4,NieStac!$R78))=FALSE,IF(ISERR(FIND(CONCATENATE(F$4,"+"),NieStac!$R78))=FALSE,IF(ISERR(FIND(CONCATENATE(F$4,"++"),NieStac!$R78))=FALSE,IF(ISERR(FIND(CONCATENATE(F$4,"+++"),NieStac!$R78))=FALSE,"+++","++"),"+")," ")," ")</f>
        <v/>
      </c>
      <c r="G79" s="50" t="str">
        <f>IF(ISERR(FIND(G$4,NieStac!$R78))=FALSE,IF(ISERR(FIND(CONCATENATE(G$4,"+"),NieStac!$R78))=FALSE,IF(ISERR(FIND(CONCATENATE(G$4,"++"),NieStac!$R78))=FALSE,IF(ISERR(FIND(CONCATENATE(G$4,"+++"),NieStac!$R78))=FALSE,"+++","++"),"+")," ")," ")</f>
        <v/>
      </c>
      <c r="H79" s="50" t="str">
        <f>IF(ISERR(FIND(H$4,NieStac!$R78))=FALSE,IF(ISERR(FIND(CONCATENATE(H$4,"+"),NieStac!$R78))=FALSE,IF(ISERR(FIND(CONCATENATE(H$4,"++"),NieStac!$R78))=FALSE,IF(ISERR(FIND(CONCATENATE(H$4,"+++"),NieStac!$R78))=FALSE,"+++","++"),"+")," ")," ")</f>
        <v/>
      </c>
      <c r="I79" s="50" t="str">
        <f>IF(ISERR(FIND(I$4,NieStac!$R78))=FALSE,IF(ISERR(FIND(CONCATENATE(I$4,"+"),NieStac!$R78))=FALSE,IF(ISERR(FIND(CONCATENATE(I$4,"++"),NieStac!$R78))=FALSE,IF(ISERR(FIND(CONCATENATE(I$4,"+++"),NieStac!$R78))=FALSE,"+++","++"),"+")," ")," ")</f>
        <v/>
      </c>
      <c r="J79" s="50" t="str">
        <f>IF(ISERR(FIND(J$4,NieStac!$R78))=FALSE,IF(ISERR(FIND(CONCATENATE(J$4,"+"),NieStac!$R78))=FALSE,IF(ISERR(FIND(CONCATENATE(J$4,"++"),NieStac!$R78))=FALSE,IF(ISERR(FIND(CONCATENATE(J$4,"+++"),NieStac!$R78))=FALSE,"+++","++"),"+")," ")," ")</f>
        <v/>
      </c>
      <c r="K79" s="50" t="str">
        <f>IF(ISERR(FIND(K$4,NieStac!$R78))=FALSE,IF(ISERR(FIND(CONCATENATE(K$4,"+"),NieStac!$R78))=FALSE,IF(ISERR(FIND(CONCATENATE(K$4,"++"),NieStac!$R78))=FALSE,IF(ISERR(FIND(CONCATENATE(K$4,"+++"),NieStac!$R78))=FALSE,"+++","++"),"+")," ")," ")</f>
        <v/>
      </c>
      <c r="L79" s="50" t="str">
        <f>IF(ISERR(FIND(L$4,NieStac!$R78))=FALSE,IF(ISERR(FIND(CONCATENATE(L$4,"+"),NieStac!$R78))=FALSE,IF(ISERR(FIND(CONCATENATE(L$4,"++"),NieStac!$R78))=FALSE,IF(ISERR(FIND(CONCATENATE(L$4,"+++"),NieStac!$R78))=FALSE,"+++","++"),"+")," ")," ")</f>
        <v/>
      </c>
      <c r="M79" s="50" t="str">
        <f>IF(ISERR(FIND(M$4,NieStac!$R78))=FALSE,IF(ISERR(FIND(CONCATENATE(M$4,"+"),NieStac!$R78))=FALSE,IF(ISERR(FIND(CONCATENATE(M$4,"++"),NieStac!$R78))=FALSE,IF(ISERR(FIND(CONCATENATE(M$4,"+++"),NieStac!$R78))=FALSE,"+++","++"),"+")," ")," ")</f>
        <v/>
      </c>
      <c r="N79" s="50" t="str">
        <f>IF(ISERR(FIND(N$4,NieStac!$R78))=FALSE,IF(ISERR(FIND(CONCATENATE(N$4,"+"),NieStac!$R78))=FALSE,IF(ISERR(FIND(CONCATENATE(N$4,"++"),NieStac!$R78))=FALSE,IF(ISERR(FIND(CONCATENATE(N$4,"+++"),NieStac!$R78))=FALSE,"+++","++"),"+")," ")," ")</f>
        <v/>
      </c>
      <c r="O79" s="50" t="str">
        <f>IF(ISERR(FIND(O$4,NieStac!$R78))=FALSE,IF(ISERR(FIND(CONCATENATE(O$4,"+"),NieStac!$R78))=FALSE,IF(ISERR(FIND(CONCATENATE(O$4,"++"),NieStac!$R78))=FALSE,IF(ISERR(FIND(CONCATENATE(O$4,"+++"),NieStac!$R78))=FALSE,"+++","++"),"+")," ")," ")</f>
        <v/>
      </c>
      <c r="P79" s="50" t="str">
        <f>IF(ISERR(FIND(P$4,NieStac!$R78))=FALSE,IF(ISERR(FIND(CONCATENATE(P$4,"+"),NieStac!$R78))=FALSE,IF(ISERR(FIND(CONCATENATE(P$4,"++"),NieStac!$R78))=FALSE,IF(ISERR(FIND(CONCATENATE(P$4,"+++"),NieStac!$R78))=FALSE,"+++","++"),"+")," ")," ")</f>
        <v/>
      </c>
      <c r="Q79" s="50" t="str">
        <f>IF(ISERR(FIND(Q$4,NieStac!$R78))=FALSE,IF(ISERR(FIND(CONCATENATE(Q$4,"+"),NieStac!$R78))=FALSE,IF(ISERR(FIND(CONCATENATE(Q$4,"++"),NieStac!$R78))=FALSE,IF(ISERR(FIND(CONCATENATE(Q$4,"+++"),NieStac!$R78))=FALSE,"+++","++"),"+")," ")," ")</f>
        <v/>
      </c>
      <c r="R79" s="50" t="str">
        <f>IF(ISERR(FIND(R$4,NieStac!$R78))=FALSE,IF(ISERR(FIND(CONCATENATE(R$4,"+"),NieStac!$R78))=FALSE,IF(ISERR(FIND(CONCATENATE(R$4,"++"),NieStac!$R78))=FALSE,IF(ISERR(FIND(CONCATENATE(R$4,"+++"),NieStac!$R78))=FALSE,"+++","++"),"+")," ")," ")</f>
        <v/>
      </c>
      <c r="S79" s="50" t="str">
        <f>IF(ISERR(FIND(S$4,NieStac!$R78))=FALSE,IF(ISERR(FIND(CONCATENATE(S$4,"+"),NieStac!$R78))=FALSE,IF(ISERR(FIND(CONCATENATE(S$4,"++"),NieStac!$R78))=FALSE,IF(ISERR(FIND(CONCATENATE(S$4,"+++"),NieStac!$R78))=FALSE,"+++","++"),"+")," ")," ")</f>
        <v/>
      </c>
      <c r="T79" s="50" t="str">
        <f>IF(ISERR(FIND(T$4,NieStac!$R78))=FALSE,IF(ISERR(FIND(CONCATENATE(T$4,"+"),NieStac!$R78))=FALSE,IF(ISERR(FIND(CONCATENATE(T$4,"++"),NieStac!$R78))=FALSE,IF(ISERR(FIND(CONCATENATE(T$4,"+++"),NieStac!$R78))=FALSE,"+++","++"),"+")," ")," ")</f>
        <v/>
      </c>
      <c r="U79" s="50" t="str">
        <f>IF(ISERR(FIND(U$4,NieStac!$R78))=FALSE,IF(ISERR(FIND(CONCATENATE(U$4,"+"),NieStac!$R78))=FALSE,IF(ISERR(FIND(CONCATENATE(U$4,"++"),NieStac!$R78))=FALSE,IF(ISERR(FIND(CONCATENATE(U$4,"+++"),NieStac!$R78))=FALSE,"+++","++"),"+")," ")," ")</f>
        <v>++</v>
      </c>
      <c r="V79" s="50" t="str">
        <f>IF(ISERR(FIND(V$4,NieStac!$R78))=FALSE,IF(ISERR(FIND(CONCATENATE(V$4,"+"),NieStac!$R78))=FALSE,IF(ISERR(FIND(CONCATENATE(V$4,"++"),NieStac!$R78))=FALSE,IF(ISERR(FIND(CONCATENATE(V$4,"+++"),NieStac!$R78))=FALSE,"+++","++"),"+")," ")," ")</f>
        <v>++</v>
      </c>
      <c r="W79" s="50" t="str">
        <f>IF(ISERR(FIND(W$4,NieStac!$R78))=FALSE,IF(ISERR(FIND(CONCATENATE(W$4,"+"),NieStac!$R78))=FALSE,IF(ISERR(FIND(CONCATENATE(W$4,"++"),NieStac!$R78))=FALSE,IF(ISERR(FIND(CONCATENATE(W$4,"+++"),NieStac!$R78))=FALSE,"+++","++"),"+")," ")," ")</f>
        <v/>
      </c>
      <c r="X79" s="50" t="str">
        <f>IF(ISERR(FIND(X$4,NieStac!$R78))=FALSE,IF(ISERR(FIND(CONCATENATE(X$4,"+"),NieStac!$R78))=FALSE,IF(ISERR(FIND(CONCATENATE(X$4,"++"),NieStac!$R78))=FALSE,IF(ISERR(FIND(CONCATENATE(X$4,"+++"),NieStac!$R78))=FALSE,"+++","++"),"+")," ")," ")</f>
        <v/>
      </c>
      <c r="Y79" s="50" t="str">
        <f>IF(ISERR(FIND(Y$4,NieStac!$R78))=FALSE,IF(ISERR(FIND(CONCATENATE(Y$4,"+"),NieStac!$R78))=FALSE,IF(ISERR(FIND(CONCATENATE(Y$4,"++"),NieStac!$R78))=FALSE,IF(ISERR(FIND(CONCATENATE(Y$4,"+++"),NieStac!$R78))=FALSE,"+++","++"),"+")," ")," ")</f>
        <v/>
      </c>
      <c r="Z79" s="50" t="str">
        <f>IF(ISERR(FIND(Z$4,NieStac!$R78))=FALSE,IF(ISERR(FIND(CONCATENATE(Z$4,"+"),NieStac!$R78))=FALSE,IF(ISERR(FIND(CONCATENATE(Z$4,"++"),NieStac!$R78))=FALSE,IF(ISERR(FIND(CONCATENATE(Z$4,"+++"),NieStac!$R78))=FALSE,"+++","++"),"+")," ")," ")</f>
        <v/>
      </c>
      <c r="AA79" s="50" t="str">
        <f>IF(ISERR(FIND(AA$4,NieStac!$R78))=FALSE,IF(ISERR(FIND(CONCATENATE(AA$4,"+"),NieStac!$R78))=FALSE,IF(ISERR(FIND(CONCATENATE(AA$4,"++"),NieStac!$R78))=FALSE,IF(ISERR(FIND(CONCATENATE(AA$4,"+++"),NieStac!$R78))=FALSE,"+++","++"),"+")," ")," ")</f>
        <v/>
      </c>
      <c r="AB79" s="50" t="str">
        <f>IF(ISERR(FIND(AB$4,NieStac!$R78))=FALSE,IF(ISERR(FIND(CONCATENATE(AB$4,"+"),NieStac!$R78))=FALSE,IF(ISERR(FIND(CONCATENATE(AB$4,"++"),NieStac!$R78))=FALSE,IF(ISERR(FIND(CONCATENATE(AB$4,"+++"),NieStac!$R78))=FALSE,"+++","++"),"+")," ")," ")</f>
        <v/>
      </c>
      <c r="AC79" s="50" t="str">
        <f>IF(ISERR(FIND(AC$4,NieStac!$R78))=FALSE,IF(ISERR(FIND(CONCATENATE(AC$4,"+"),NieStac!$R78))=FALSE,IF(ISERR(FIND(CONCATENATE(AC$4,"++"),NieStac!$R78))=FALSE,IF(ISERR(FIND(CONCATENATE(AC$4,"+++"),NieStac!$R78))=FALSE,"+++","++"),"+")," ")," ")</f>
        <v/>
      </c>
      <c r="AD79" s="127" t="str">
        <f>NieStac!C78</f>
        <v>Projekt przejściowy</v>
      </c>
      <c r="AE79" s="50" t="str">
        <f>IF(ISERR(FIND(AE$4,NieStac!$S78))=FALSE,IF(ISERR(FIND(CONCATENATE(AE$4,"+"),NieStac!$S78))=FALSE,IF(ISERR(FIND(CONCATENATE(AE$4,"++"),NieStac!$S78))=FALSE,IF(ISERR(FIND(CONCATENATE(AE$4,"+++"),NieStac!$S78))=FALSE,"+++","++"),"+")," ")," ")</f>
        <v/>
      </c>
      <c r="AF79" s="50" t="str">
        <f>IF(ISERR(FIND(AF$4,NieStac!$S78))=FALSE,IF(ISERR(FIND(CONCATENATE(AF$4,"+"),NieStac!$S78))=FALSE,IF(ISERR(FIND(CONCATENATE(AF$4,"++"),NieStac!$S78))=FALSE,IF(ISERR(FIND(CONCATENATE(AF$4,"+++"),NieStac!$S78))=FALSE,"+++","++"),"+")," ")," ")</f>
        <v>+</v>
      </c>
      <c r="AG79" s="50" t="str">
        <f>IF(ISERR(FIND(AG$4,NieStac!$S78))=FALSE,IF(ISERR(FIND(CONCATENATE(AG$4,"+"),NieStac!$S78))=FALSE,IF(ISERR(FIND(CONCATENATE(AG$4,"++"),NieStac!$S78))=FALSE,IF(ISERR(FIND(CONCATENATE(AG$4,"+++"),NieStac!$S78))=FALSE,"+++","++"),"+")," ")," ")</f>
        <v/>
      </c>
      <c r="AH79" s="50" t="str">
        <f>IF(ISERR(FIND(AH$4,NieStac!$S78))=FALSE,IF(ISERR(FIND(CONCATENATE(AH$4,"+"),NieStac!$S78))=FALSE,IF(ISERR(FIND(CONCATENATE(AH$4,"++"),NieStac!$S78))=FALSE,IF(ISERR(FIND(CONCATENATE(AH$4,"+++"),NieStac!$S78))=FALSE,"+++","++"),"+")," ")," ")</f>
        <v/>
      </c>
      <c r="AI79" s="50" t="str">
        <f>IF(ISERR(FIND(AI$4,NieStac!$S78))=FALSE,IF(ISERR(FIND(CONCATENATE(AI$4,"+"),NieStac!$S78))=FALSE,IF(ISERR(FIND(CONCATENATE(AI$4,"++"),NieStac!$S78))=FALSE,IF(ISERR(FIND(CONCATENATE(AI$4,"+++"),NieStac!$S78))=FALSE,"+++","++"),"+")," ")," ")</f>
        <v/>
      </c>
      <c r="AJ79" s="50" t="str">
        <f>IF(ISERR(FIND(AJ$4,NieStac!$S78))=FALSE,IF(ISERR(FIND(CONCATENATE(AJ$4,"+"),NieStac!$S78))=FALSE,IF(ISERR(FIND(CONCATENATE(AJ$4,"++"),NieStac!$S78))=FALSE,IF(ISERR(FIND(CONCATENATE(AJ$4,"+++"),NieStac!$S78))=FALSE,"+++","++"),"+")," ")," ")</f>
        <v>+</v>
      </c>
      <c r="AK79" s="50" t="str">
        <f>IF(ISERR(FIND(AK$4,NieStac!$S78))=FALSE,IF(ISERR(FIND(CONCATENATE(AK$4,"+"),NieStac!$S78))=FALSE,IF(ISERR(FIND(CONCATENATE(AK$4,"++"),NieStac!$S78))=FALSE,IF(ISERR(FIND(CONCATENATE(AK$4,"+++"),NieStac!$S78))=FALSE,"+++","++"),"+")," ")," ")</f>
        <v/>
      </c>
      <c r="AL79" s="50" t="str">
        <f>IF(ISERR(FIND(AL$4,NieStac!$S78))=FALSE,IF(ISERR(FIND(CONCATENATE(AL$4,"+"),NieStac!$S78))=FALSE,IF(ISERR(FIND(CONCATENATE(AL$4,"++"),NieStac!$S78))=FALSE,IF(ISERR(FIND(CONCATENATE(AL$4,"+++"),NieStac!$S78))=FALSE,"+++","++"),"+")," ")," ")</f>
        <v/>
      </c>
      <c r="AM79" s="50" t="str">
        <f>IF(ISERR(FIND(AM$4,NieStac!$S78))=FALSE,IF(ISERR(FIND(CONCATENATE(AM$4,"+"),NieStac!$S78))=FALSE,IF(ISERR(FIND(CONCATENATE(AM$4,"++"),NieStac!$S78))=FALSE,IF(ISERR(FIND(CONCATENATE(AM$4,"+++"),NieStac!$S78))=FALSE,"+++","++"),"+")," ")," ")</f>
        <v/>
      </c>
      <c r="AN79" s="50" t="str">
        <f>IF(ISERR(FIND(AN$4,NieStac!$S78))=FALSE,IF(ISERR(FIND(CONCATENATE(AN$4,"+"),NieStac!$S78))=FALSE,IF(ISERR(FIND(CONCATENATE(AN$4,"++"),NieStac!$S78))=FALSE,IF(ISERR(FIND(CONCATENATE(AN$4,"+++"),NieStac!$S78))=FALSE,"+++","++"),"+")," ")," ")</f>
        <v/>
      </c>
      <c r="AO79" s="50" t="str">
        <f>IF(ISERR(FIND(AO$4,NieStac!$S78))=FALSE,IF(ISERR(FIND(CONCATENATE(AO$4,"+"),NieStac!$S78))=FALSE,IF(ISERR(FIND(CONCATENATE(AO$4,"++"),NieStac!$S78))=FALSE,IF(ISERR(FIND(CONCATENATE(AO$4,"+++"),NieStac!$S78))=FALSE,"+++","++"),"+")," ")," ")</f>
        <v/>
      </c>
      <c r="AP79" s="50" t="str">
        <f>IF(ISERR(FIND(AP$4,NieStac!$S78))=FALSE,IF(ISERR(FIND(CONCATENATE(AP$4,"+"),NieStac!$S78))=FALSE,IF(ISERR(FIND(CONCATENATE(AP$4,"++"),NieStac!$S78))=FALSE,IF(ISERR(FIND(CONCATENATE(AP$4,"+++"),NieStac!$S78))=FALSE,"+++","++"),"+")," ")," ")</f>
        <v/>
      </c>
      <c r="AQ79" s="50" t="str">
        <f>IF(ISERR(FIND(AQ$4,NieStac!$S78))=FALSE,IF(ISERR(FIND(CONCATENATE(AQ$4,"+"),NieStac!$S78))=FALSE,IF(ISERR(FIND(CONCATENATE(AQ$4,"++"),NieStac!$S78))=FALSE,IF(ISERR(FIND(CONCATENATE(AQ$4,"+++"),NieStac!$S78))=FALSE,"+++","++"),"+")," ")," ")</f>
        <v/>
      </c>
      <c r="AR79" s="50" t="str">
        <f>IF(ISERR(FIND(AR$4,NieStac!$S78))=FALSE,IF(ISERR(FIND(CONCATENATE(AR$4,"+"),NieStac!$S78))=FALSE,IF(ISERR(FIND(CONCATENATE(AR$4,"++"),NieStac!$S78))=FALSE,IF(ISERR(FIND(CONCATENATE(AR$4,"+++"),NieStac!$S78))=FALSE,"+++","++"),"+")," ")," ")</f>
        <v/>
      </c>
      <c r="AS79" s="50" t="str">
        <f>IF(ISERR(FIND(AS$4,NieStac!$S78))=FALSE,IF(ISERR(FIND(CONCATENATE(AS$4,"+"),NieStac!$S78))=FALSE,IF(ISERR(FIND(CONCATENATE(AS$4,"++"),NieStac!$S78))=FALSE,IF(ISERR(FIND(CONCATENATE(AS$4,"+++"),NieStac!$S78))=FALSE,"+++","++"),"+")," ")," ")</f>
        <v/>
      </c>
      <c r="AT79" s="50" t="str">
        <f>IF(ISERR(FIND(AT$4,NieStac!$S78))=FALSE,IF(ISERR(FIND(CONCATENATE(AT$4,"+"),NieStac!$S78))=FALSE,IF(ISERR(FIND(CONCATENATE(AT$4,"++"),NieStac!$S78))=FALSE,IF(ISERR(FIND(CONCATENATE(AT$4,"+++"),NieStac!$S78))=FALSE,"+++","++"),"+")," ")," ")</f>
        <v/>
      </c>
      <c r="AU79" s="50" t="str">
        <f>IF(ISERR(FIND(AU$4,NieStac!$S78))=FALSE,IF(ISERR(FIND(CONCATENATE(AU$4,"+"),NieStac!$S78))=FALSE,IF(ISERR(FIND(CONCATENATE(AU$4,"++"),NieStac!$S78))=FALSE,IF(ISERR(FIND(CONCATENATE(AU$4,"+++"),NieStac!$S78))=FALSE,"+++","++"),"+")," ")," ")</f>
        <v/>
      </c>
      <c r="AV79" s="50" t="str">
        <f>IF(ISERR(FIND(AV$4,NieStac!$S78))=FALSE,IF(ISERR(FIND(CONCATENATE(AV$4,"+"),NieStac!$S78))=FALSE,IF(ISERR(FIND(CONCATENATE(AV$4,"++"),NieStac!$S78))=FALSE,IF(ISERR(FIND(CONCATENATE(AV$4,"+++"),NieStac!$S78))=FALSE,"+++","++"),"+")," ")," ")</f>
        <v/>
      </c>
      <c r="AW79" s="50" t="str">
        <f>IF(ISERR(FIND(AW$4,NieStac!$S78))=FALSE,IF(ISERR(FIND(CONCATENATE(AW$4,"+"),NieStac!$S78))=FALSE,IF(ISERR(FIND(CONCATENATE(AW$4,"++"),NieStac!$S78))=FALSE,IF(ISERR(FIND(CONCATENATE(AW$4,"+++"),NieStac!$S78))=FALSE,"+++","++"),"+")," ")," ")</f>
        <v/>
      </c>
      <c r="AX79" s="50" t="str">
        <f>IF(ISERR(FIND(AX$4,NieStac!$S78))=FALSE,IF(ISERR(FIND(CONCATENATE(AX$4,"+"),NieStac!$S78))=FALSE,IF(ISERR(FIND(CONCATENATE(AX$4,"++"),NieStac!$S78))=FALSE,IF(ISERR(FIND(CONCATENATE(AX$4,"+++"),NieStac!$S78))=FALSE,"+++","++"),"+")," ")," ")</f>
        <v/>
      </c>
      <c r="AY79" s="50" t="str">
        <f>IF(ISERR(FIND(AY$4,NieStac!$S78))=FALSE,IF(ISERR(FIND(CONCATENATE(AY$4,"+"),NieStac!$S78))=FALSE,IF(ISERR(FIND(CONCATENATE(AY$4,"++"),NieStac!$S78))=FALSE,IF(ISERR(FIND(CONCATENATE(AY$4,"+++"),NieStac!$S78))=FALSE,"+++","++"),"+")," ")," ")</f>
        <v/>
      </c>
      <c r="AZ79" s="50" t="str">
        <f>IF(ISERR(FIND(AZ$4,NieStac!$S78))=FALSE,IF(ISERR(FIND(CONCATENATE(AZ$4,"+"),NieStac!$S78))=FALSE,IF(ISERR(FIND(CONCATENATE(AZ$4,"++"),NieStac!$S78))=FALSE,IF(ISERR(FIND(CONCATENATE(AZ$4,"+++"),NieStac!$S78))=FALSE,"+++","++"),"+")," ")," ")</f>
        <v/>
      </c>
      <c r="BA79" s="50" t="str">
        <f>IF(ISERR(FIND(BA$4,NieStac!$S78))=FALSE,IF(ISERR(FIND(CONCATENATE(BA$4,"+"),NieStac!$S78))=FALSE,IF(ISERR(FIND(CONCATENATE(BA$4,"++"),NieStac!$S78))=FALSE,IF(ISERR(FIND(CONCATENATE(BA$4,"+++"),NieStac!$S78))=FALSE,"+++","++"),"+")," ")," ")</f>
        <v/>
      </c>
      <c r="BB79" s="50" t="str">
        <f>IF(ISERR(FIND(BB$4,NieStac!$S78))=FALSE,IF(ISERR(FIND(CONCATENATE(BB$4,"+"),NieStac!$S78))=FALSE,IF(ISERR(FIND(CONCATENATE(BB$4,"++"),NieStac!$S78))=FALSE,IF(ISERR(FIND(CONCATENATE(BB$4,"+++"),NieStac!$S78))=FALSE,"+++","++"),"+")," ")," ")</f>
        <v/>
      </c>
      <c r="BC79" s="50" t="str">
        <f>IF(ISERR(FIND(BC$4,NieStac!$S78))=FALSE,IF(ISERR(FIND(CONCATENATE(BC$4,"+"),NieStac!$S78))=FALSE,IF(ISERR(FIND(CONCATENATE(BC$4,"++"),NieStac!$S78))=FALSE,IF(ISERR(FIND(CONCATENATE(BC$4,"+++"),NieStac!$S78))=FALSE,"+++","++"),"+")," ")," ")</f>
        <v/>
      </c>
      <c r="BD79" s="50" t="str">
        <f>IF(ISERR(FIND(BD$4,NieStac!$S78))=FALSE,IF(ISERR(FIND(CONCATENATE(BD$4,"+"),NieStac!$S78))=FALSE,IF(ISERR(FIND(CONCATENATE(BD$4,"++"),NieStac!$S78))=FALSE,IF(ISERR(FIND(CONCATENATE(BD$4,"+++"),NieStac!$S78))=FALSE,"+++","++"),"+")," ")," ")</f>
        <v/>
      </c>
      <c r="BE79" s="50" t="str">
        <f>IF(ISERR(FIND(BE$4,NieStac!$S78))=FALSE,IF(ISERR(FIND(CONCATENATE(BE$4,"+"),NieStac!$S78))=FALSE,IF(ISERR(FIND(CONCATENATE(BE$4,"++"),NieStac!$S78))=FALSE,IF(ISERR(FIND(CONCATENATE(BE$4,"+++"),NieStac!$S78))=FALSE,"+++","++"),"+")," ")," ")</f>
        <v/>
      </c>
      <c r="BF79" s="50" t="str">
        <f>IF(ISERR(FIND(BF$4,NieStac!$S78))=FALSE,IF(ISERR(FIND(CONCATENATE(BF$4,"+"),NieStac!$S78))=FALSE,IF(ISERR(FIND(CONCATENATE(BF$4,"++"),NieStac!$S78))=FALSE,IF(ISERR(FIND(CONCATENATE(BF$4,"+++"),NieStac!$S78))=FALSE,"+++","++"),"+")," ")," ")</f>
        <v/>
      </c>
      <c r="BG79" s="50" t="str">
        <f>IF(ISERR(FIND(BG$4,NieStac!$S78))=FALSE,IF(ISERR(FIND(CONCATENATE(BG$4,"+"),NieStac!$S78))=FALSE,IF(ISERR(FIND(CONCATENATE(BG$4,"++"),NieStac!$S78))=FALSE,IF(ISERR(FIND(CONCATENATE(BG$4,"+++"),NieStac!$S78))=FALSE,"+++","++"),"+")," ")," ")</f>
        <v/>
      </c>
      <c r="BH79" s="50" t="str">
        <f>IF(ISERR(FIND(BH$4,NieStac!$S78))=FALSE,IF(ISERR(FIND(CONCATENATE(BH$4,"+"),NieStac!$S78))=FALSE,IF(ISERR(FIND(CONCATENATE(BH$4,"++"),NieStac!$S78))=FALSE,IF(ISERR(FIND(CONCATENATE(BH$4,"+++"),NieStac!$S78))=FALSE,"+++","++"),"+")," ")," ")</f>
        <v>++</v>
      </c>
      <c r="BI79" s="50" t="str">
        <f>IF(ISERR(FIND(BI$4,NieStac!$S78))=FALSE,IF(ISERR(FIND(CONCATENATE(BI$4,"+"),NieStac!$S78))=FALSE,IF(ISERR(FIND(CONCATENATE(BI$4,"++"),NieStac!$S78))=FALSE,IF(ISERR(FIND(CONCATENATE(BI$4,"+++"),NieStac!$S78))=FALSE,"+++","++"),"+")," ")," ")</f>
        <v/>
      </c>
      <c r="BJ79" s="127" t="str">
        <f>NieStac!C78</f>
        <v>Projekt przejściowy</v>
      </c>
      <c r="BK79" s="50" t="str">
        <f>IF(ISERR(FIND(BK$4,NieStac!$T78))=FALSE,IF(ISERR(FIND(CONCATENATE(BK$4,"+"),NieStac!$T78))=FALSE,IF(ISERR(FIND(CONCATENATE(BK$4,"++"),NieStac!$T78))=FALSE,IF(ISERR(FIND(CONCATENATE(BK$4,"+++"),NieStac!$T78))=FALSE,"+++","++"),"+")," ")," ")</f>
        <v/>
      </c>
      <c r="BL79" s="50" t="str">
        <f>IF(ISERR(FIND(BL$4,NieStac!$T78))=FALSE,IF(ISERR(FIND(CONCATENATE(BL$4,"+"),NieStac!$T78))=FALSE,IF(ISERR(FIND(CONCATENATE(BL$4,"++"),NieStac!$T78))=FALSE,IF(ISERR(FIND(CONCATENATE(BL$4,"+++"),NieStac!$T78))=FALSE,"+++","++"),"+")," ")," ")</f>
        <v/>
      </c>
      <c r="BM79" s="50" t="str">
        <f>IF(ISERR(FIND(BM$4,NieStac!$T78))=FALSE,IF(ISERR(FIND(CONCATENATE(BM$4,"+"),NieStac!$T78))=FALSE,IF(ISERR(FIND(CONCATENATE(BM$4,"++"),NieStac!$T78))=FALSE,IF(ISERR(FIND(CONCATENATE(BM$4,"+++"),NieStac!$T78))=FALSE,"+++","++"),"+")," ")," ")</f>
        <v>+</v>
      </c>
      <c r="BN79" s="50" t="str">
        <f>IF(ISERR(FIND(BN$4,NieStac!$T78))=FALSE,IF(ISERR(FIND(CONCATENATE(BN$4,"+"),NieStac!$T78))=FALSE,IF(ISERR(FIND(CONCATENATE(BN$4,"++"),NieStac!$T78))=FALSE,IF(ISERR(FIND(CONCATENATE(BN$4,"+++"),NieStac!$T78))=FALSE,"+++","++"),"+")," ")," ")</f>
        <v/>
      </c>
      <c r="BO79" s="50" t="str">
        <f>IF(ISERR(FIND(BO$4,NieStac!$T78))=FALSE,IF(ISERR(FIND(CONCATENATE(BO$4,"+"),NieStac!$T78))=FALSE,IF(ISERR(FIND(CONCATENATE(BO$4,"++"),NieStac!$T78))=FALSE,IF(ISERR(FIND(CONCATENATE(BO$4,"+++"),NieStac!$T78))=FALSE,"+++","++"),"+")," ")," ")</f>
        <v/>
      </c>
      <c r="BP79" s="50" t="str">
        <f>IF(ISERR(FIND(BP$4,NieStac!$T78))=FALSE,IF(ISERR(FIND(CONCATENATE(BP$4,"+"),NieStac!$T78))=FALSE,IF(ISERR(FIND(CONCATENATE(BP$4,"++"),NieStac!$T78))=FALSE,IF(ISERR(FIND(CONCATENATE(BP$4,"+++"),NieStac!$T78))=FALSE,"+++","++"),"+")," ")," ")</f>
        <v/>
      </c>
      <c r="BQ79" s="50" t="str">
        <f>IF(ISERR(FIND(BQ$4,NieStac!$T78))=FALSE,IF(ISERR(FIND(CONCATENATE(BQ$4,"+"),NieStac!$T78))=FALSE,IF(ISERR(FIND(CONCATENATE(BQ$4,"++"),NieStac!$T78))=FALSE,IF(ISERR(FIND(CONCATENATE(BQ$4,"+++"),NieStac!$T78))=FALSE,"+++","++"),"+")," ")," ")</f>
        <v/>
      </c>
    </row>
    <row r="80" spans="1:69" ht="66" customHeight="1">
      <c r="A80" s="104" t="str">
        <f>NieStac!C79</f>
        <v xml:space="preserve">Przedmiot obieralny 10:  Zautomatyzowane systemy wytwórcze / Projektowanie układów elektronicznych i elektrycznych </v>
      </c>
      <c r="B80" s="50" t="str">
        <f>IF(ISERR(FIND(B$4,NieStac!$R79))=FALSE,IF(ISERR(FIND(CONCATENATE(B$4,"+"),NieStac!$R79))=FALSE,IF(ISERR(FIND(CONCATENATE(B$4,"++"),NieStac!$R79))=FALSE,IF(ISERR(FIND(CONCATENATE(B$4,"+++"),NieStac!$R79))=FALSE,"+++","++"),"+")," ")," ")</f>
        <v/>
      </c>
      <c r="C80" s="50" t="str">
        <f>IF(ISERR(FIND(C$4,NieStac!$R79))=FALSE,IF(ISERR(FIND(CONCATENATE(C$4,"+"),NieStac!$R79))=FALSE,IF(ISERR(FIND(CONCATENATE(C$4,"++"),NieStac!$R79))=FALSE,IF(ISERR(FIND(CONCATENATE(C$4,"+++"),NieStac!$R79))=FALSE,"+++","++"),"+")," ")," ")</f>
        <v/>
      </c>
      <c r="D80" s="50" t="str">
        <f>IF(ISERR(FIND(D$4,NieStac!$R79))=FALSE,IF(ISERR(FIND(CONCATENATE(D$4,"+"),NieStac!$R79))=FALSE,IF(ISERR(FIND(CONCATENATE(D$4,"++"),NieStac!$R79))=FALSE,IF(ISERR(FIND(CONCATENATE(D$4,"+++"),NieStac!$R79))=FALSE,"+++","++"),"+")," ")," ")</f>
        <v/>
      </c>
      <c r="E80" s="50" t="str">
        <f>IF(ISERR(FIND(E$4,NieStac!$R79))=FALSE,IF(ISERR(FIND(CONCATENATE(E$4,"+"),NieStac!$R79))=FALSE,IF(ISERR(FIND(CONCATENATE(E$4,"++"),NieStac!$R79))=FALSE,IF(ISERR(FIND(CONCATENATE(E$4,"+++"),NieStac!$R79))=FALSE,"+++","++"),"+")," ")," ")</f>
        <v/>
      </c>
      <c r="F80" s="50" t="str">
        <f>IF(ISERR(FIND(F$4,NieStac!$R79))=FALSE,IF(ISERR(FIND(CONCATENATE(F$4,"+"),NieStac!$R79))=FALSE,IF(ISERR(FIND(CONCATENATE(F$4,"++"),NieStac!$R79))=FALSE,IF(ISERR(FIND(CONCATENATE(F$4,"+++"),NieStac!$R79))=FALSE,"+++","++"),"+")," ")," ")</f>
        <v/>
      </c>
      <c r="G80" s="50" t="str">
        <f>IF(ISERR(FIND(G$4,NieStac!$R79))=FALSE,IF(ISERR(FIND(CONCATENATE(G$4,"+"),NieStac!$R79))=FALSE,IF(ISERR(FIND(CONCATENATE(G$4,"++"),NieStac!$R79))=FALSE,IF(ISERR(FIND(CONCATENATE(G$4,"+++"),NieStac!$R79))=FALSE,"+++","++"),"+")," ")," ")</f>
        <v/>
      </c>
      <c r="H80" s="50" t="str">
        <f>IF(ISERR(FIND(H$4,NieStac!$R79))=FALSE,IF(ISERR(FIND(CONCATENATE(H$4,"+"),NieStac!$R79))=FALSE,IF(ISERR(FIND(CONCATENATE(H$4,"++"),NieStac!$R79))=FALSE,IF(ISERR(FIND(CONCATENATE(H$4,"+++"),NieStac!$R79))=FALSE,"+++","++"),"+")," ")," ")</f>
        <v/>
      </c>
      <c r="I80" s="50" t="str">
        <f>IF(ISERR(FIND(I$4,NieStac!$R79))=FALSE,IF(ISERR(FIND(CONCATENATE(I$4,"+"),NieStac!$R79))=FALSE,IF(ISERR(FIND(CONCATENATE(I$4,"++"),NieStac!$R79))=FALSE,IF(ISERR(FIND(CONCATENATE(I$4,"+++"),NieStac!$R79))=FALSE,"+++","++"),"+")," ")," ")</f>
        <v/>
      </c>
      <c r="J80" s="50" t="str">
        <f>IF(ISERR(FIND(J$4,NieStac!$R79))=FALSE,IF(ISERR(FIND(CONCATENATE(J$4,"+"),NieStac!$R79))=FALSE,IF(ISERR(FIND(CONCATENATE(J$4,"++"),NieStac!$R79))=FALSE,IF(ISERR(FIND(CONCATENATE(J$4,"+++"),NieStac!$R79))=FALSE,"+++","++"),"+")," ")," ")</f>
        <v/>
      </c>
      <c r="K80" s="50" t="str">
        <f>IF(ISERR(FIND(K$4,NieStac!$R79))=FALSE,IF(ISERR(FIND(CONCATENATE(K$4,"+"),NieStac!$R79))=FALSE,IF(ISERR(FIND(CONCATENATE(K$4,"++"),NieStac!$R79))=FALSE,IF(ISERR(FIND(CONCATENATE(K$4,"+++"),NieStac!$R79))=FALSE,"+++","++"),"+")," ")," ")</f>
        <v/>
      </c>
      <c r="L80" s="50" t="str">
        <f>IF(ISERR(FIND(L$4,NieStac!$R79))=FALSE,IF(ISERR(FIND(CONCATENATE(L$4,"+"),NieStac!$R79))=FALSE,IF(ISERR(FIND(CONCATENATE(L$4,"++"),NieStac!$R79))=FALSE,IF(ISERR(FIND(CONCATENATE(L$4,"+++"),NieStac!$R79))=FALSE,"+++","++"),"+")," ")," ")</f>
        <v/>
      </c>
      <c r="M80" s="50" t="str">
        <f>IF(ISERR(FIND(M$4,NieStac!$R79))=FALSE,IF(ISERR(FIND(CONCATENATE(M$4,"+"),NieStac!$R79))=FALSE,IF(ISERR(FIND(CONCATENATE(M$4,"++"),NieStac!$R79))=FALSE,IF(ISERR(FIND(CONCATENATE(M$4,"+++"),NieStac!$R79))=FALSE,"+++","++"),"+")," ")," ")</f>
        <v/>
      </c>
      <c r="N80" s="50" t="str">
        <f>IF(ISERR(FIND(N$4,NieStac!$R79))=FALSE,IF(ISERR(FIND(CONCATENATE(N$4,"+"),NieStac!$R79))=FALSE,IF(ISERR(FIND(CONCATENATE(N$4,"++"),NieStac!$R79))=FALSE,IF(ISERR(FIND(CONCATENATE(N$4,"+++"),NieStac!$R79))=FALSE,"+++","++"),"+")," ")," ")</f>
        <v/>
      </c>
      <c r="O80" s="50" t="str">
        <f>IF(ISERR(FIND(O$4,NieStac!$R79))=FALSE,IF(ISERR(FIND(CONCATENATE(O$4,"+"),NieStac!$R79))=FALSE,IF(ISERR(FIND(CONCATENATE(O$4,"++"),NieStac!$R79))=FALSE,IF(ISERR(FIND(CONCATENATE(O$4,"+++"),NieStac!$R79))=FALSE,"+++","++"),"+")," ")," ")</f>
        <v/>
      </c>
      <c r="P80" s="50" t="str">
        <f>IF(ISERR(FIND(P$4,NieStac!$R79))=FALSE,IF(ISERR(FIND(CONCATENATE(P$4,"+"),NieStac!$R79))=FALSE,IF(ISERR(FIND(CONCATENATE(P$4,"++"),NieStac!$R79))=FALSE,IF(ISERR(FIND(CONCATENATE(P$4,"+++"),NieStac!$R79))=FALSE,"+++","++"),"+")," ")," ")</f>
        <v/>
      </c>
      <c r="Q80" s="50" t="str">
        <f>IF(ISERR(FIND(Q$4,NieStac!$R79))=FALSE,IF(ISERR(FIND(CONCATENATE(Q$4,"+"),NieStac!$R79))=FALSE,IF(ISERR(FIND(CONCATENATE(Q$4,"++"),NieStac!$R79))=FALSE,IF(ISERR(FIND(CONCATENATE(Q$4,"+++"),NieStac!$R79))=FALSE,"+++","++"),"+")," ")," ")</f>
        <v/>
      </c>
      <c r="R80" s="50" t="str">
        <f>IF(ISERR(FIND(R$4,NieStac!$R79))=FALSE,IF(ISERR(FIND(CONCATENATE(R$4,"+"),NieStac!$R79))=FALSE,IF(ISERR(FIND(CONCATENATE(R$4,"++"),NieStac!$R79))=FALSE,IF(ISERR(FIND(CONCATENATE(R$4,"+++"),NieStac!$R79))=FALSE,"+++","++"),"+")," ")," ")</f>
        <v/>
      </c>
      <c r="S80" s="50" t="str">
        <f>IF(ISERR(FIND(S$4,NieStac!$R79))=FALSE,IF(ISERR(FIND(CONCATENATE(S$4,"+"),NieStac!$R79))=FALSE,IF(ISERR(FIND(CONCATENATE(S$4,"++"),NieStac!$R79))=FALSE,IF(ISERR(FIND(CONCATENATE(S$4,"+++"),NieStac!$R79))=FALSE,"+++","++"),"+")," ")," ")</f>
        <v/>
      </c>
      <c r="T80" s="50" t="str">
        <f>IF(ISERR(FIND(T$4,NieStac!$R79))=FALSE,IF(ISERR(FIND(CONCATENATE(T$4,"+"),NieStac!$R79))=FALSE,IF(ISERR(FIND(CONCATENATE(T$4,"++"),NieStac!$R79))=FALSE,IF(ISERR(FIND(CONCATENATE(T$4,"+++"),NieStac!$R79))=FALSE,"+++","++"),"+")," ")," ")</f>
        <v/>
      </c>
      <c r="U80" s="50" t="str">
        <f>IF(ISERR(FIND(U$4,NieStac!$R79))=FALSE,IF(ISERR(FIND(CONCATENATE(U$4,"+"),NieStac!$R79))=FALSE,IF(ISERR(FIND(CONCATENATE(U$4,"++"),NieStac!$R79))=FALSE,IF(ISERR(FIND(CONCATENATE(U$4,"+++"),NieStac!$R79))=FALSE,"+++","++"),"+")," ")," ")</f>
        <v>+++</v>
      </c>
      <c r="V80" s="50" t="str">
        <f>IF(ISERR(FIND(V$4,NieStac!$R79))=FALSE,IF(ISERR(FIND(CONCATENATE(V$4,"+"),NieStac!$R79))=FALSE,IF(ISERR(FIND(CONCATENATE(V$4,"++"),NieStac!$R79))=FALSE,IF(ISERR(FIND(CONCATENATE(V$4,"+++"),NieStac!$R79))=FALSE,"+++","++"),"+")," ")," ")</f>
        <v>+++</v>
      </c>
      <c r="W80" s="50" t="str">
        <f>IF(ISERR(FIND(W$4,NieStac!$R79))=FALSE,IF(ISERR(FIND(CONCATENATE(W$4,"+"),NieStac!$R79))=FALSE,IF(ISERR(FIND(CONCATENATE(W$4,"++"),NieStac!$R79))=FALSE,IF(ISERR(FIND(CONCATENATE(W$4,"+++"),NieStac!$R79))=FALSE,"+++","++"),"+")," ")," ")</f>
        <v>+</v>
      </c>
      <c r="X80" s="50" t="str">
        <f>IF(ISERR(FIND(X$4,NieStac!$R79))=FALSE,IF(ISERR(FIND(CONCATENATE(X$4,"+"),NieStac!$R79))=FALSE,IF(ISERR(FIND(CONCATENATE(X$4,"++"),NieStac!$R79))=FALSE,IF(ISERR(FIND(CONCATENATE(X$4,"+++"),NieStac!$R79))=FALSE,"+++","++"),"+")," ")," ")</f>
        <v/>
      </c>
      <c r="Y80" s="50" t="str">
        <f>IF(ISERR(FIND(Y$4,NieStac!$R79))=FALSE,IF(ISERR(FIND(CONCATENATE(Y$4,"+"),NieStac!$R79))=FALSE,IF(ISERR(FIND(CONCATENATE(Y$4,"++"),NieStac!$R79))=FALSE,IF(ISERR(FIND(CONCATENATE(Y$4,"+++"),NieStac!$R79))=FALSE,"+++","++"),"+")," ")," ")</f>
        <v/>
      </c>
      <c r="Z80" s="50" t="str">
        <f>IF(ISERR(FIND(Z$4,NieStac!$R79))=FALSE,IF(ISERR(FIND(CONCATENATE(Z$4,"+"),NieStac!$R79))=FALSE,IF(ISERR(FIND(CONCATENATE(Z$4,"++"),NieStac!$R79))=FALSE,IF(ISERR(FIND(CONCATENATE(Z$4,"+++"),NieStac!$R79))=FALSE,"+++","++"),"+")," ")," ")</f>
        <v/>
      </c>
      <c r="AA80" s="50" t="str">
        <f>IF(ISERR(FIND(AA$4,NieStac!$R79))=FALSE,IF(ISERR(FIND(CONCATENATE(AA$4,"+"),NieStac!$R79))=FALSE,IF(ISERR(FIND(CONCATENATE(AA$4,"++"),NieStac!$R79))=FALSE,IF(ISERR(FIND(CONCATENATE(AA$4,"+++"),NieStac!$R79))=FALSE,"+++","++"),"+")," ")," ")</f>
        <v/>
      </c>
      <c r="AB80" s="50" t="str">
        <f>IF(ISERR(FIND(AB$4,NieStac!$R79))=FALSE,IF(ISERR(FIND(CONCATENATE(AB$4,"+"),NieStac!$R79))=FALSE,IF(ISERR(FIND(CONCATENATE(AB$4,"++"),NieStac!$R79))=FALSE,IF(ISERR(FIND(CONCATENATE(AB$4,"+++"),NieStac!$R79))=FALSE,"+++","++"),"+")," ")," ")</f>
        <v/>
      </c>
      <c r="AC80" s="50" t="str">
        <f>IF(ISERR(FIND(AC$4,NieStac!$R79))=FALSE,IF(ISERR(FIND(CONCATENATE(AC$4,"+"),NieStac!$R79))=FALSE,IF(ISERR(FIND(CONCATENATE(AC$4,"++"),NieStac!$R79))=FALSE,IF(ISERR(FIND(CONCATENATE(AC$4,"+++"),NieStac!$R79))=FALSE,"+++","++"),"+")," ")," ")</f>
        <v/>
      </c>
      <c r="AD80" s="127" t="str">
        <f>NieStac!C79</f>
        <v xml:space="preserve">Przedmiot obieralny 10:  Zautomatyzowane systemy wytwórcze / Projektowanie układów elektronicznych i elektrycznych </v>
      </c>
      <c r="AE80" s="50" t="str">
        <f>IF(ISERR(FIND(AE$4,NieStac!$S79))=FALSE,IF(ISERR(FIND(CONCATENATE(AE$4,"+"),NieStac!$S79))=FALSE,IF(ISERR(FIND(CONCATENATE(AE$4,"++"),NieStac!$S79))=FALSE,IF(ISERR(FIND(CONCATENATE(AE$4,"+++"),NieStac!$S79))=FALSE,"+++","++"),"+")," ")," ")</f>
        <v/>
      </c>
      <c r="AF80" s="50" t="str">
        <f>IF(ISERR(FIND(AF$4,NieStac!$S79))=FALSE,IF(ISERR(FIND(CONCATENATE(AF$4,"+"),NieStac!$S79))=FALSE,IF(ISERR(FIND(CONCATENATE(AF$4,"++"),NieStac!$S79))=FALSE,IF(ISERR(FIND(CONCATENATE(AF$4,"+++"),NieStac!$S79))=FALSE,"+++","++"),"+")," ")," ")</f>
        <v/>
      </c>
      <c r="AG80" s="50" t="str">
        <f>IF(ISERR(FIND(AG$4,NieStac!$S79))=FALSE,IF(ISERR(FIND(CONCATENATE(AG$4,"+"),NieStac!$S79))=FALSE,IF(ISERR(FIND(CONCATENATE(AG$4,"++"),NieStac!$S79))=FALSE,IF(ISERR(FIND(CONCATENATE(AG$4,"+++"),NieStac!$S79))=FALSE,"+++","++"),"+")," ")," ")</f>
        <v/>
      </c>
      <c r="AH80" s="50" t="str">
        <f>IF(ISERR(FIND(AH$4,NieStac!$S79))=FALSE,IF(ISERR(FIND(CONCATENATE(AH$4,"+"),NieStac!$S79))=FALSE,IF(ISERR(FIND(CONCATENATE(AH$4,"++"),NieStac!$S79))=FALSE,IF(ISERR(FIND(CONCATENATE(AH$4,"+++"),NieStac!$S79))=FALSE,"+++","++"),"+")," ")," ")</f>
        <v>++</v>
      </c>
      <c r="AI80" s="50" t="str">
        <f>IF(ISERR(FIND(AI$4,NieStac!$S79))=FALSE,IF(ISERR(FIND(CONCATENATE(AI$4,"+"),NieStac!$S79))=FALSE,IF(ISERR(FIND(CONCATENATE(AI$4,"++"),NieStac!$S79))=FALSE,IF(ISERR(FIND(CONCATENATE(AI$4,"+++"),NieStac!$S79))=FALSE,"+++","++"),"+")," ")," ")</f>
        <v/>
      </c>
      <c r="AJ80" s="50" t="str">
        <f>IF(ISERR(FIND(AJ$4,NieStac!$S79))=FALSE,IF(ISERR(FIND(CONCATENATE(AJ$4,"+"),NieStac!$S79))=FALSE,IF(ISERR(FIND(CONCATENATE(AJ$4,"++"),NieStac!$S79))=FALSE,IF(ISERR(FIND(CONCATENATE(AJ$4,"+++"),NieStac!$S79))=FALSE,"+++","++"),"+")," ")," ")</f>
        <v/>
      </c>
      <c r="AK80" s="50" t="str">
        <f>IF(ISERR(FIND(AK$4,NieStac!$S79))=FALSE,IF(ISERR(FIND(CONCATENATE(AK$4,"+"),NieStac!$S79))=FALSE,IF(ISERR(FIND(CONCATENATE(AK$4,"++"),NieStac!$S79))=FALSE,IF(ISERR(FIND(CONCATENATE(AK$4,"+++"),NieStac!$S79))=FALSE,"+++","++"),"+")," ")," ")</f>
        <v/>
      </c>
      <c r="AL80" s="50" t="str">
        <f>IF(ISERR(FIND(AL$4,NieStac!$S79))=FALSE,IF(ISERR(FIND(CONCATENATE(AL$4,"+"),NieStac!$S79))=FALSE,IF(ISERR(FIND(CONCATENATE(AL$4,"++"),NieStac!$S79))=FALSE,IF(ISERR(FIND(CONCATENATE(AL$4,"+++"),NieStac!$S79))=FALSE,"+++","++"),"+")," ")," ")</f>
        <v/>
      </c>
      <c r="AM80" s="50" t="str">
        <f>IF(ISERR(FIND(AM$4,NieStac!$S79))=FALSE,IF(ISERR(FIND(CONCATENATE(AM$4,"+"),NieStac!$S79))=FALSE,IF(ISERR(FIND(CONCATENATE(AM$4,"++"),NieStac!$S79))=FALSE,IF(ISERR(FIND(CONCATENATE(AM$4,"+++"),NieStac!$S79))=FALSE,"+++","++"),"+")," ")," ")</f>
        <v/>
      </c>
      <c r="AN80" s="50" t="str">
        <f>IF(ISERR(FIND(AN$4,NieStac!$S79))=FALSE,IF(ISERR(FIND(CONCATENATE(AN$4,"+"),NieStac!$S79))=FALSE,IF(ISERR(FIND(CONCATENATE(AN$4,"++"),NieStac!$S79))=FALSE,IF(ISERR(FIND(CONCATENATE(AN$4,"+++"),NieStac!$S79))=FALSE,"+++","++"),"+")," ")," ")</f>
        <v/>
      </c>
      <c r="AO80" s="50" t="str">
        <f>IF(ISERR(FIND(AO$4,NieStac!$S79))=FALSE,IF(ISERR(FIND(CONCATENATE(AO$4,"+"),NieStac!$S79))=FALSE,IF(ISERR(FIND(CONCATENATE(AO$4,"++"),NieStac!$S79))=FALSE,IF(ISERR(FIND(CONCATENATE(AO$4,"+++"),NieStac!$S79))=FALSE,"+++","++"),"+")," ")," ")</f>
        <v/>
      </c>
      <c r="AP80" s="50" t="str">
        <f>IF(ISERR(FIND(AP$4,NieStac!$S79))=FALSE,IF(ISERR(FIND(CONCATENATE(AP$4,"+"),NieStac!$S79))=FALSE,IF(ISERR(FIND(CONCATENATE(AP$4,"++"),NieStac!$S79))=FALSE,IF(ISERR(FIND(CONCATENATE(AP$4,"+++"),NieStac!$S79))=FALSE,"+++","++"),"+")," ")," ")</f>
        <v/>
      </c>
      <c r="AQ80" s="50" t="str">
        <f>IF(ISERR(FIND(AQ$4,NieStac!$S79))=FALSE,IF(ISERR(FIND(CONCATENATE(AQ$4,"+"),NieStac!$S79))=FALSE,IF(ISERR(FIND(CONCATENATE(AQ$4,"++"),NieStac!$S79))=FALSE,IF(ISERR(FIND(CONCATENATE(AQ$4,"+++"),NieStac!$S79))=FALSE,"+++","++"),"+")," ")," ")</f>
        <v/>
      </c>
      <c r="AR80" s="50" t="str">
        <f>IF(ISERR(FIND(AR$4,NieStac!$S79))=FALSE,IF(ISERR(FIND(CONCATENATE(AR$4,"+"),NieStac!$S79))=FALSE,IF(ISERR(FIND(CONCATENATE(AR$4,"++"),NieStac!$S79))=FALSE,IF(ISERR(FIND(CONCATENATE(AR$4,"+++"),NieStac!$S79))=FALSE,"+++","++"),"+")," ")," ")</f>
        <v/>
      </c>
      <c r="AS80" s="50" t="str">
        <f>IF(ISERR(FIND(AS$4,NieStac!$S79))=FALSE,IF(ISERR(FIND(CONCATENATE(AS$4,"+"),NieStac!$S79))=FALSE,IF(ISERR(FIND(CONCATENATE(AS$4,"++"),NieStac!$S79))=FALSE,IF(ISERR(FIND(CONCATENATE(AS$4,"+++"),NieStac!$S79))=FALSE,"+++","++"),"+")," ")," ")</f>
        <v>+</v>
      </c>
      <c r="AT80" s="50" t="str">
        <f>IF(ISERR(FIND(AT$4,NieStac!$S79))=FALSE,IF(ISERR(FIND(CONCATENATE(AT$4,"+"),NieStac!$S79))=FALSE,IF(ISERR(FIND(CONCATENATE(AT$4,"++"),NieStac!$S79))=FALSE,IF(ISERR(FIND(CONCATENATE(AT$4,"+++"),NieStac!$S79))=FALSE,"+++","++"),"+")," ")," ")</f>
        <v/>
      </c>
      <c r="AU80" s="50" t="str">
        <f>IF(ISERR(FIND(AU$4,NieStac!$S79))=FALSE,IF(ISERR(FIND(CONCATENATE(AU$4,"+"),NieStac!$S79))=FALSE,IF(ISERR(FIND(CONCATENATE(AU$4,"++"),NieStac!$S79))=FALSE,IF(ISERR(FIND(CONCATENATE(AU$4,"+++"),NieStac!$S79))=FALSE,"+++","++"),"+")," ")," ")</f>
        <v/>
      </c>
      <c r="AV80" s="50" t="str">
        <f>IF(ISERR(FIND(AV$4,NieStac!$S79))=FALSE,IF(ISERR(FIND(CONCATENATE(AV$4,"+"),NieStac!$S79))=FALSE,IF(ISERR(FIND(CONCATENATE(AV$4,"++"),NieStac!$S79))=FALSE,IF(ISERR(FIND(CONCATENATE(AV$4,"+++"),NieStac!$S79))=FALSE,"+++","++"),"+")," ")," ")</f>
        <v/>
      </c>
      <c r="AW80" s="50" t="str">
        <f>IF(ISERR(FIND(AW$4,NieStac!$S79))=FALSE,IF(ISERR(FIND(CONCATENATE(AW$4,"+"),NieStac!$S79))=FALSE,IF(ISERR(FIND(CONCATENATE(AW$4,"++"),NieStac!$S79))=FALSE,IF(ISERR(FIND(CONCATENATE(AW$4,"+++"),NieStac!$S79))=FALSE,"+++","++"),"+")," ")," ")</f>
        <v/>
      </c>
      <c r="AX80" s="50" t="str">
        <f>IF(ISERR(FIND(AX$4,NieStac!$S79))=FALSE,IF(ISERR(FIND(CONCATENATE(AX$4,"+"),NieStac!$S79))=FALSE,IF(ISERR(FIND(CONCATENATE(AX$4,"++"),NieStac!$S79))=FALSE,IF(ISERR(FIND(CONCATENATE(AX$4,"+++"),NieStac!$S79))=FALSE,"+++","++"),"+")," ")," ")</f>
        <v/>
      </c>
      <c r="AY80" s="50" t="str">
        <f>IF(ISERR(FIND(AY$4,NieStac!$S79))=FALSE,IF(ISERR(FIND(CONCATENATE(AY$4,"+"),NieStac!$S79))=FALSE,IF(ISERR(FIND(CONCATENATE(AY$4,"++"),NieStac!$S79))=FALSE,IF(ISERR(FIND(CONCATENATE(AY$4,"+++"),NieStac!$S79))=FALSE,"+++","++"),"+")," ")," ")</f>
        <v/>
      </c>
      <c r="AZ80" s="50" t="str">
        <f>IF(ISERR(FIND(AZ$4,NieStac!$S79))=FALSE,IF(ISERR(FIND(CONCATENATE(AZ$4,"+"),NieStac!$S79))=FALSE,IF(ISERR(FIND(CONCATENATE(AZ$4,"++"),NieStac!$S79))=FALSE,IF(ISERR(FIND(CONCATENATE(AZ$4,"+++"),NieStac!$S79))=FALSE,"+++","++"),"+")," ")," ")</f>
        <v>++</v>
      </c>
      <c r="BA80" s="50" t="str">
        <f>IF(ISERR(FIND(BA$4,NieStac!$S79))=FALSE,IF(ISERR(FIND(CONCATENATE(BA$4,"+"),NieStac!$S79))=FALSE,IF(ISERR(FIND(CONCATENATE(BA$4,"++"),NieStac!$S79))=FALSE,IF(ISERR(FIND(CONCATENATE(BA$4,"+++"),NieStac!$S79))=FALSE,"+++","++"),"+")," ")," ")</f>
        <v/>
      </c>
      <c r="BB80" s="50" t="str">
        <f>IF(ISERR(FIND(BB$4,NieStac!$S79))=FALSE,IF(ISERR(FIND(CONCATENATE(BB$4,"+"),NieStac!$S79))=FALSE,IF(ISERR(FIND(CONCATENATE(BB$4,"++"),NieStac!$S79))=FALSE,IF(ISERR(FIND(CONCATENATE(BB$4,"+++"),NieStac!$S79))=FALSE,"+++","++"),"+")," ")," ")</f>
        <v>++</v>
      </c>
      <c r="BC80" s="50" t="str">
        <f>IF(ISERR(FIND(BC$4,NieStac!$S79))=FALSE,IF(ISERR(FIND(CONCATENATE(BC$4,"+"),NieStac!$S79))=FALSE,IF(ISERR(FIND(CONCATENATE(BC$4,"++"),NieStac!$S79))=FALSE,IF(ISERR(FIND(CONCATENATE(BC$4,"+++"),NieStac!$S79))=FALSE,"+++","++"),"+")," ")," ")</f>
        <v/>
      </c>
      <c r="BD80" s="50" t="str">
        <f>IF(ISERR(FIND(BD$4,NieStac!$S79))=FALSE,IF(ISERR(FIND(CONCATENATE(BD$4,"+"),NieStac!$S79))=FALSE,IF(ISERR(FIND(CONCATENATE(BD$4,"++"),NieStac!$S79))=FALSE,IF(ISERR(FIND(CONCATENATE(BD$4,"+++"),NieStac!$S79))=FALSE,"+++","++"),"+")," ")," ")</f>
        <v/>
      </c>
      <c r="BE80" s="50" t="str">
        <f>IF(ISERR(FIND(BE$4,NieStac!$S79))=FALSE,IF(ISERR(FIND(CONCATENATE(BE$4,"+"),NieStac!$S79))=FALSE,IF(ISERR(FIND(CONCATENATE(BE$4,"++"),NieStac!$S79))=FALSE,IF(ISERR(FIND(CONCATENATE(BE$4,"+++"),NieStac!$S79))=FALSE,"+++","++"),"+")," ")," ")</f>
        <v/>
      </c>
      <c r="BF80" s="50" t="str">
        <f>IF(ISERR(FIND(BF$4,NieStac!$S79))=FALSE,IF(ISERR(FIND(CONCATENATE(BF$4,"+"),NieStac!$S79))=FALSE,IF(ISERR(FIND(CONCATENATE(BF$4,"++"),NieStac!$S79))=FALSE,IF(ISERR(FIND(CONCATENATE(BF$4,"+++"),NieStac!$S79))=FALSE,"+++","++"),"+")," ")," ")</f>
        <v/>
      </c>
      <c r="BG80" s="50" t="str">
        <f>IF(ISERR(FIND(BG$4,NieStac!$S79))=FALSE,IF(ISERR(FIND(CONCATENATE(BG$4,"+"),NieStac!$S79))=FALSE,IF(ISERR(FIND(CONCATENATE(BG$4,"++"),NieStac!$S79))=FALSE,IF(ISERR(FIND(CONCATENATE(BG$4,"+++"),NieStac!$S79))=FALSE,"+++","++"),"+")," ")," ")</f>
        <v/>
      </c>
      <c r="BH80" s="50" t="str">
        <f>IF(ISERR(FIND(BH$4,NieStac!$S79))=FALSE,IF(ISERR(FIND(CONCATENATE(BH$4,"+"),NieStac!$S79))=FALSE,IF(ISERR(FIND(CONCATENATE(BH$4,"++"),NieStac!$S79))=FALSE,IF(ISERR(FIND(CONCATENATE(BH$4,"+++"),NieStac!$S79))=FALSE,"+++","++"),"+")," ")," ")</f>
        <v/>
      </c>
      <c r="BI80" s="50" t="str">
        <f>IF(ISERR(FIND(BI$4,NieStac!$S79))=FALSE,IF(ISERR(FIND(CONCATENATE(BI$4,"+"),NieStac!$S79))=FALSE,IF(ISERR(FIND(CONCATENATE(BI$4,"++"),NieStac!$S79))=FALSE,IF(ISERR(FIND(CONCATENATE(BI$4,"+++"),NieStac!$S79))=FALSE,"+++","++"),"+")," ")," ")</f>
        <v/>
      </c>
      <c r="BJ80" s="127" t="str">
        <f>NieStac!C79</f>
        <v xml:space="preserve">Przedmiot obieralny 10:  Zautomatyzowane systemy wytwórcze / Projektowanie układów elektronicznych i elektrycznych </v>
      </c>
      <c r="BK80" s="50" t="str">
        <f>IF(ISERR(FIND(BK$4,NieStac!$T79))=FALSE,IF(ISERR(FIND(CONCATENATE(BK$4,"+"),NieStac!$T79))=FALSE,IF(ISERR(FIND(CONCATENATE(BK$4,"++"),NieStac!$T79))=FALSE,IF(ISERR(FIND(CONCATENATE(BK$4,"+++"),NieStac!$T79))=FALSE,"+++","++"),"+")," ")," ")</f>
        <v/>
      </c>
      <c r="BL80" s="50" t="str">
        <f>IF(ISERR(FIND(BL$4,NieStac!$T79))=FALSE,IF(ISERR(FIND(CONCATENATE(BL$4,"+"),NieStac!$T79))=FALSE,IF(ISERR(FIND(CONCATENATE(BL$4,"++"),NieStac!$T79))=FALSE,IF(ISERR(FIND(CONCATENATE(BL$4,"+++"),NieStac!$T79))=FALSE,"+++","++"),"+")," ")," ")</f>
        <v>+</v>
      </c>
      <c r="BM80" s="50" t="str">
        <f>IF(ISERR(FIND(BM$4,NieStac!$T79))=FALSE,IF(ISERR(FIND(CONCATENATE(BM$4,"+"),NieStac!$T79))=FALSE,IF(ISERR(FIND(CONCATENATE(BM$4,"++"),NieStac!$T79))=FALSE,IF(ISERR(FIND(CONCATENATE(BM$4,"+++"),NieStac!$T79))=FALSE,"+++","++"),"+")," ")," ")</f>
        <v/>
      </c>
      <c r="BN80" s="50" t="str">
        <f>IF(ISERR(FIND(BN$4,NieStac!$T79))=FALSE,IF(ISERR(FIND(CONCATENATE(BN$4,"+"),NieStac!$T79))=FALSE,IF(ISERR(FIND(CONCATENATE(BN$4,"++"),NieStac!$T79))=FALSE,IF(ISERR(FIND(CONCATENATE(BN$4,"+++"),NieStac!$T79))=FALSE,"+++","++"),"+")," ")," ")</f>
        <v/>
      </c>
      <c r="BO80" s="50" t="str">
        <f>IF(ISERR(FIND(BO$4,NieStac!$T79))=FALSE,IF(ISERR(FIND(CONCATENATE(BO$4,"+"),NieStac!$T79))=FALSE,IF(ISERR(FIND(CONCATENATE(BO$4,"++"),NieStac!$T79))=FALSE,IF(ISERR(FIND(CONCATENATE(BO$4,"+++"),NieStac!$T79))=FALSE,"+++","++"),"+")," ")," ")</f>
        <v>+</v>
      </c>
      <c r="BP80" s="50" t="str">
        <f>IF(ISERR(FIND(BP$4,NieStac!$T79))=FALSE,IF(ISERR(FIND(CONCATENATE(BP$4,"+"),NieStac!$T79))=FALSE,IF(ISERR(FIND(CONCATENATE(BP$4,"++"),NieStac!$T79))=FALSE,IF(ISERR(FIND(CONCATENATE(BP$4,"+++"),NieStac!$T79))=FALSE,"+++","++"),"+")," ")," ")</f>
        <v/>
      </c>
      <c r="BQ80" s="50" t="str">
        <f>IF(ISERR(FIND(BQ$4,NieStac!$T79))=FALSE,IF(ISERR(FIND(CONCATENATE(BQ$4,"+"),NieStac!$T79))=FALSE,IF(ISERR(FIND(CONCATENATE(BQ$4,"++"),NieStac!$T79))=FALSE,IF(ISERR(FIND(CONCATENATE(BQ$4,"+++"),NieStac!$T79))=FALSE,"+++","++"),"+")," ")," ")</f>
        <v/>
      </c>
    </row>
    <row r="81" spans="1:69" ht="54.6" customHeight="1">
      <c r="A81" s="104" t="str">
        <f>NieStac!C80</f>
        <v>Systemy czasu rzeczywistego</v>
      </c>
      <c r="B81" s="50" t="str">
        <f>IF(ISERR(FIND(B$4,NieStac!$R80))=FALSE,IF(ISERR(FIND(CONCATENATE(B$4,"+"),NieStac!$R80))=FALSE,IF(ISERR(FIND(CONCATENATE(B$4,"++"),NieStac!$R80))=FALSE,IF(ISERR(FIND(CONCATENATE(B$4,"+++"),NieStac!$R80))=FALSE,"+++","++"),"+")," ")," ")</f>
        <v/>
      </c>
      <c r="C81" s="50" t="str">
        <f>IF(ISERR(FIND(C$4,NieStac!$R80))=FALSE,IF(ISERR(FIND(CONCATENATE(C$4,"+"),NieStac!$R80))=FALSE,IF(ISERR(FIND(CONCATENATE(C$4,"++"),NieStac!$R80))=FALSE,IF(ISERR(FIND(CONCATENATE(C$4,"+++"),NieStac!$R80))=FALSE,"+++","++"),"+")," ")," ")</f>
        <v/>
      </c>
      <c r="D81" s="50" t="str">
        <f>IF(ISERR(FIND(D$4,NieStac!$R80))=FALSE,IF(ISERR(FIND(CONCATENATE(D$4,"+"),NieStac!$R80))=FALSE,IF(ISERR(FIND(CONCATENATE(D$4,"++"),NieStac!$R80))=FALSE,IF(ISERR(FIND(CONCATENATE(D$4,"+++"),NieStac!$R80))=FALSE,"+++","++"),"+")," ")," ")</f>
        <v/>
      </c>
      <c r="E81" s="50" t="str">
        <f>IF(ISERR(FIND(E$4,NieStac!$R80))=FALSE,IF(ISERR(FIND(CONCATENATE(E$4,"+"),NieStac!$R80))=FALSE,IF(ISERR(FIND(CONCATENATE(E$4,"++"),NieStac!$R80))=FALSE,IF(ISERR(FIND(CONCATENATE(E$4,"+++"),NieStac!$R80))=FALSE,"+++","++"),"+")," ")," ")</f>
        <v/>
      </c>
      <c r="F81" s="50" t="str">
        <f>IF(ISERR(FIND(F$4,NieStac!$R80))=FALSE,IF(ISERR(FIND(CONCATENATE(F$4,"+"),NieStac!$R80))=FALSE,IF(ISERR(FIND(CONCATENATE(F$4,"++"),NieStac!$R80))=FALSE,IF(ISERR(FIND(CONCATENATE(F$4,"+++"),NieStac!$R80))=FALSE,"+++","++"),"+")," ")," ")</f>
        <v/>
      </c>
      <c r="G81" s="50" t="str">
        <f>IF(ISERR(FIND(G$4,NieStac!$R80))=FALSE,IF(ISERR(FIND(CONCATENATE(G$4,"+"),NieStac!$R80))=FALSE,IF(ISERR(FIND(CONCATENATE(G$4,"++"),NieStac!$R80))=FALSE,IF(ISERR(FIND(CONCATENATE(G$4,"+++"),NieStac!$R80))=FALSE,"+++","++"),"+")," ")," ")</f>
        <v/>
      </c>
      <c r="H81" s="50" t="str">
        <f>IF(ISERR(FIND(H$4,NieStac!$R80))=FALSE,IF(ISERR(FIND(CONCATENATE(H$4,"+"),NieStac!$R80))=FALSE,IF(ISERR(FIND(CONCATENATE(H$4,"++"),NieStac!$R80))=FALSE,IF(ISERR(FIND(CONCATENATE(H$4,"+++"),NieStac!$R80))=FALSE,"+++","++"),"+")," ")," ")</f>
        <v/>
      </c>
      <c r="I81" s="50" t="str">
        <f>IF(ISERR(FIND(I$4,NieStac!$R80))=FALSE,IF(ISERR(FIND(CONCATENATE(I$4,"+"),NieStac!$R80))=FALSE,IF(ISERR(FIND(CONCATENATE(I$4,"++"),NieStac!$R80))=FALSE,IF(ISERR(FIND(CONCATENATE(I$4,"+++"),NieStac!$R80))=FALSE,"+++","++"),"+")," ")," ")</f>
        <v/>
      </c>
      <c r="J81" s="50" t="str">
        <f>IF(ISERR(FIND(J$4,NieStac!$R80))=FALSE,IF(ISERR(FIND(CONCATENATE(J$4,"+"),NieStac!$R80))=FALSE,IF(ISERR(FIND(CONCATENATE(J$4,"++"),NieStac!$R80))=FALSE,IF(ISERR(FIND(CONCATENATE(J$4,"+++"),NieStac!$R80))=FALSE,"+++","++"),"+")," ")," ")</f>
        <v>++</v>
      </c>
      <c r="K81" s="50" t="str">
        <f>IF(ISERR(FIND(K$4,NieStac!$R80))=FALSE,IF(ISERR(FIND(CONCATENATE(K$4,"+"),NieStac!$R80))=FALSE,IF(ISERR(FIND(CONCATENATE(K$4,"++"),NieStac!$R80))=FALSE,IF(ISERR(FIND(CONCATENATE(K$4,"+++"),NieStac!$R80))=FALSE,"+++","++"),"+")," ")," ")</f>
        <v/>
      </c>
      <c r="L81" s="50" t="str">
        <f>IF(ISERR(FIND(L$4,NieStac!$R80))=FALSE,IF(ISERR(FIND(CONCATENATE(L$4,"+"),NieStac!$R80))=FALSE,IF(ISERR(FIND(CONCATENATE(L$4,"++"),NieStac!$R80))=FALSE,IF(ISERR(FIND(CONCATENATE(L$4,"+++"),NieStac!$R80))=FALSE,"+++","++"),"+")," ")," ")</f>
        <v/>
      </c>
      <c r="M81" s="50" t="str">
        <f>IF(ISERR(FIND(M$4,NieStac!$R80))=FALSE,IF(ISERR(FIND(CONCATENATE(M$4,"+"),NieStac!$R80))=FALSE,IF(ISERR(FIND(CONCATENATE(M$4,"++"),NieStac!$R80))=FALSE,IF(ISERR(FIND(CONCATENATE(M$4,"+++"),NieStac!$R80))=FALSE,"+++","++"),"+")," ")," ")</f>
        <v/>
      </c>
      <c r="N81" s="50" t="str">
        <f>IF(ISERR(FIND(N$4,NieStac!$R80))=FALSE,IF(ISERR(FIND(CONCATENATE(N$4,"+"),NieStac!$R80))=FALSE,IF(ISERR(FIND(CONCATENATE(N$4,"++"),NieStac!$R80))=FALSE,IF(ISERR(FIND(CONCATENATE(N$4,"+++"),NieStac!$R80))=FALSE,"+++","++"),"+")," ")," ")</f>
        <v>++</v>
      </c>
      <c r="O81" s="50" t="str">
        <f>IF(ISERR(FIND(O$4,NieStac!$R80))=FALSE,IF(ISERR(FIND(CONCATENATE(O$4,"+"),NieStac!$R80))=FALSE,IF(ISERR(FIND(CONCATENATE(O$4,"++"),NieStac!$R80))=FALSE,IF(ISERR(FIND(CONCATENATE(O$4,"+++"),NieStac!$R80))=FALSE,"+++","++"),"+")," ")," ")</f>
        <v/>
      </c>
      <c r="P81" s="50" t="str">
        <f>IF(ISERR(FIND(P$4,NieStac!$R80))=FALSE,IF(ISERR(FIND(CONCATENATE(P$4,"+"),NieStac!$R80))=FALSE,IF(ISERR(FIND(CONCATENATE(P$4,"++"),NieStac!$R80))=FALSE,IF(ISERR(FIND(CONCATENATE(P$4,"+++"),NieStac!$R80))=FALSE,"+++","++"),"+")," ")," ")</f>
        <v/>
      </c>
      <c r="Q81" s="50" t="str">
        <f>IF(ISERR(FIND(Q$4,NieStac!$R80))=FALSE,IF(ISERR(FIND(CONCATENATE(Q$4,"+"),NieStac!$R80))=FALSE,IF(ISERR(FIND(CONCATENATE(Q$4,"++"),NieStac!$R80))=FALSE,IF(ISERR(FIND(CONCATENATE(Q$4,"+++"),NieStac!$R80))=FALSE,"+++","++"),"+")," ")," ")</f>
        <v/>
      </c>
      <c r="R81" s="50" t="str">
        <f>IF(ISERR(FIND(R$4,NieStac!$R80))=FALSE,IF(ISERR(FIND(CONCATENATE(R$4,"+"),NieStac!$R80))=FALSE,IF(ISERR(FIND(CONCATENATE(R$4,"++"),NieStac!$R80))=FALSE,IF(ISERR(FIND(CONCATENATE(R$4,"+++"),NieStac!$R80))=FALSE,"+++","++"),"+")," ")," ")</f>
        <v/>
      </c>
      <c r="S81" s="50" t="str">
        <f>IF(ISERR(FIND(S$4,NieStac!$R80))=FALSE,IF(ISERR(FIND(CONCATENATE(S$4,"+"),NieStac!$R80))=FALSE,IF(ISERR(FIND(CONCATENATE(S$4,"++"),NieStac!$R80))=FALSE,IF(ISERR(FIND(CONCATENATE(S$4,"+++"),NieStac!$R80))=FALSE,"+++","++"),"+")," ")," ")</f>
        <v/>
      </c>
      <c r="T81" s="50" t="str">
        <f>IF(ISERR(FIND(T$4,NieStac!$R80))=FALSE,IF(ISERR(FIND(CONCATENATE(T$4,"+"),NieStac!$R80))=FALSE,IF(ISERR(FIND(CONCATENATE(T$4,"++"),NieStac!$R80))=FALSE,IF(ISERR(FIND(CONCATENATE(T$4,"+++"),NieStac!$R80))=FALSE,"+++","++"),"+")," ")," ")</f>
        <v>+++</v>
      </c>
      <c r="U81" s="50" t="str">
        <f>IF(ISERR(FIND(U$4,NieStac!$R80))=FALSE,IF(ISERR(FIND(CONCATENATE(U$4,"+"),NieStac!$R80))=FALSE,IF(ISERR(FIND(CONCATENATE(U$4,"++"),NieStac!$R80))=FALSE,IF(ISERR(FIND(CONCATENATE(U$4,"+++"),NieStac!$R80))=FALSE,"+++","++"),"+")," ")," ")</f>
        <v/>
      </c>
      <c r="V81" s="50" t="str">
        <f>IF(ISERR(FIND(V$4,NieStac!$R80))=FALSE,IF(ISERR(FIND(CONCATENATE(V$4,"+"),NieStac!$R80))=FALSE,IF(ISERR(FIND(CONCATENATE(V$4,"++"),NieStac!$R80))=FALSE,IF(ISERR(FIND(CONCATENATE(V$4,"+++"),NieStac!$R80))=FALSE,"+++","++"),"+")," ")," ")</f>
        <v/>
      </c>
      <c r="W81" s="50" t="str">
        <f>IF(ISERR(FIND(W$4,NieStac!$R80))=FALSE,IF(ISERR(FIND(CONCATENATE(W$4,"+"),NieStac!$R80))=FALSE,IF(ISERR(FIND(CONCATENATE(W$4,"++"),NieStac!$R80))=FALSE,IF(ISERR(FIND(CONCATENATE(W$4,"+++"),NieStac!$R80))=FALSE,"+++","++"),"+")," ")," ")</f>
        <v/>
      </c>
      <c r="X81" s="50" t="str">
        <f>IF(ISERR(FIND(X$4,NieStac!$R80))=FALSE,IF(ISERR(FIND(CONCATENATE(X$4,"+"),NieStac!$R80))=FALSE,IF(ISERR(FIND(CONCATENATE(X$4,"++"),NieStac!$R80))=FALSE,IF(ISERR(FIND(CONCATENATE(X$4,"+++"),NieStac!$R80))=FALSE,"+++","++"),"+")," ")," ")</f>
        <v/>
      </c>
      <c r="Y81" s="50" t="str">
        <f>IF(ISERR(FIND(Y$4,NieStac!$R80))=FALSE,IF(ISERR(FIND(CONCATENATE(Y$4,"+"),NieStac!$R80))=FALSE,IF(ISERR(FIND(CONCATENATE(Y$4,"++"),NieStac!$R80))=FALSE,IF(ISERR(FIND(CONCATENATE(Y$4,"+++"),NieStac!$R80))=FALSE,"+++","++"),"+")," ")," ")</f>
        <v/>
      </c>
      <c r="Z81" s="50" t="str">
        <f>IF(ISERR(FIND(Z$4,NieStac!$R80))=FALSE,IF(ISERR(FIND(CONCATENATE(Z$4,"+"),NieStac!$R80))=FALSE,IF(ISERR(FIND(CONCATENATE(Z$4,"++"),NieStac!$R80))=FALSE,IF(ISERR(FIND(CONCATENATE(Z$4,"+++"),NieStac!$R80))=FALSE,"+++","++"),"+")," ")," ")</f>
        <v/>
      </c>
      <c r="AA81" s="50" t="str">
        <f>IF(ISERR(FIND(AA$4,NieStac!$R80))=FALSE,IF(ISERR(FIND(CONCATENATE(AA$4,"+"),NieStac!$R80))=FALSE,IF(ISERR(FIND(CONCATENATE(AA$4,"++"),NieStac!$R80))=FALSE,IF(ISERR(FIND(CONCATENATE(AA$4,"+++"),NieStac!$R80))=FALSE,"+++","++"),"+")," ")," ")</f>
        <v/>
      </c>
      <c r="AB81" s="50" t="str">
        <f>IF(ISERR(FIND(AB$4,NieStac!$R80))=FALSE,IF(ISERR(FIND(CONCATENATE(AB$4,"+"),NieStac!$R80))=FALSE,IF(ISERR(FIND(CONCATENATE(AB$4,"++"),NieStac!$R80))=FALSE,IF(ISERR(FIND(CONCATENATE(AB$4,"+++"),NieStac!$R80))=FALSE,"+++","++"),"+")," ")," ")</f>
        <v/>
      </c>
      <c r="AC81" s="50" t="str">
        <f>IF(ISERR(FIND(AC$4,NieStac!$R80))=FALSE,IF(ISERR(FIND(CONCATENATE(AC$4,"+"),NieStac!$R80))=FALSE,IF(ISERR(FIND(CONCATENATE(AC$4,"++"),NieStac!$R80))=FALSE,IF(ISERR(FIND(CONCATENATE(AC$4,"+++"),NieStac!$R80))=FALSE,"+++","++"),"+")," ")," ")</f>
        <v/>
      </c>
      <c r="AD81" s="127" t="str">
        <f>NieStac!C80</f>
        <v>Systemy czasu rzeczywistego</v>
      </c>
      <c r="AE81" s="50" t="str">
        <f>IF(ISERR(FIND(AE$4,NieStac!$S80))=FALSE,IF(ISERR(FIND(CONCATENATE(AE$4,"+"),NieStac!$S80))=FALSE,IF(ISERR(FIND(CONCATENATE(AE$4,"++"),NieStac!$S80))=FALSE,IF(ISERR(FIND(CONCATENATE(AE$4,"+++"),NieStac!$S80))=FALSE,"+++","++"),"+")," ")," ")</f>
        <v/>
      </c>
      <c r="AF81" s="50" t="str">
        <f>IF(ISERR(FIND(AF$4,NieStac!$S80))=FALSE,IF(ISERR(FIND(CONCATENATE(AF$4,"+"),NieStac!$S80))=FALSE,IF(ISERR(FIND(CONCATENATE(AF$4,"++"),NieStac!$S80))=FALSE,IF(ISERR(FIND(CONCATENATE(AF$4,"+++"),NieStac!$S80))=FALSE,"+++","++"),"+")," ")," ")</f>
        <v/>
      </c>
      <c r="AG81" s="50" t="str">
        <f>IF(ISERR(FIND(AG$4,NieStac!$S80))=FALSE,IF(ISERR(FIND(CONCATENATE(AG$4,"+"),NieStac!$S80))=FALSE,IF(ISERR(FIND(CONCATENATE(AG$4,"++"),NieStac!$S80))=FALSE,IF(ISERR(FIND(CONCATENATE(AG$4,"+++"),NieStac!$S80))=FALSE,"+++","++"),"+")," ")," ")</f>
        <v/>
      </c>
      <c r="AH81" s="50" t="str">
        <f>IF(ISERR(FIND(AH$4,NieStac!$S80))=FALSE,IF(ISERR(FIND(CONCATENATE(AH$4,"+"),NieStac!$S80))=FALSE,IF(ISERR(FIND(CONCATENATE(AH$4,"++"),NieStac!$S80))=FALSE,IF(ISERR(FIND(CONCATENATE(AH$4,"+++"),NieStac!$S80))=FALSE,"+++","++"),"+")," ")," ")</f>
        <v/>
      </c>
      <c r="AI81" s="50" t="str">
        <f>IF(ISERR(FIND(AI$4,NieStac!$S80))=FALSE,IF(ISERR(FIND(CONCATENATE(AI$4,"+"),NieStac!$S80))=FALSE,IF(ISERR(FIND(CONCATENATE(AI$4,"++"),NieStac!$S80))=FALSE,IF(ISERR(FIND(CONCATENATE(AI$4,"+++"),NieStac!$S80))=FALSE,"+++","++"),"+")," ")," ")</f>
        <v/>
      </c>
      <c r="AJ81" s="50" t="str">
        <f>IF(ISERR(FIND(AJ$4,NieStac!$S80))=FALSE,IF(ISERR(FIND(CONCATENATE(AJ$4,"+"),NieStac!$S80))=FALSE,IF(ISERR(FIND(CONCATENATE(AJ$4,"++"),NieStac!$S80))=FALSE,IF(ISERR(FIND(CONCATENATE(AJ$4,"+++"),NieStac!$S80))=FALSE,"+++","++"),"+")," ")," ")</f>
        <v/>
      </c>
      <c r="AK81" s="50" t="str">
        <f>IF(ISERR(FIND(AK$4,NieStac!$S80))=FALSE,IF(ISERR(FIND(CONCATENATE(AK$4,"+"),NieStac!$S80))=FALSE,IF(ISERR(FIND(CONCATENATE(AK$4,"++"),NieStac!$S80))=FALSE,IF(ISERR(FIND(CONCATENATE(AK$4,"+++"),NieStac!$S80))=FALSE,"+++","++"),"+")," ")," ")</f>
        <v/>
      </c>
      <c r="AL81" s="50" t="str">
        <f>IF(ISERR(FIND(AL$4,NieStac!$S80))=FALSE,IF(ISERR(FIND(CONCATENATE(AL$4,"+"),NieStac!$S80))=FALSE,IF(ISERR(FIND(CONCATENATE(AL$4,"++"),NieStac!$S80))=FALSE,IF(ISERR(FIND(CONCATENATE(AL$4,"+++"),NieStac!$S80))=FALSE,"+++","++"),"+")," ")," ")</f>
        <v/>
      </c>
      <c r="AM81" s="50" t="str">
        <f>IF(ISERR(FIND(AM$4,NieStac!$S80))=FALSE,IF(ISERR(FIND(CONCATENATE(AM$4,"+"),NieStac!$S80))=FALSE,IF(ISERR(FIND(CONCATENATE(AM$4,"++"),NieStac!$S80))=FALSE,IF(ISERR(FIND(CONCATENATE(AM$4,"+++"),NieStac!$S80))=FALSE,"+++","++"),"+")," ")," ")</f>
        <v/>
      </c>
      <c r="AN81" s="50" t="str">
        <f>IF(ISERR(FIND(AN$4,NieStac!$S80))=FALSE,IF(ISERR(FIND(CONCATENATE(AN$4,"+"),NieStac!$S80))=FALSE,IF(ISERR(FIND(CONCATENATE(AN$4,"++"),NieStac!$S80))=FALSE,IF(ISERR(FIND(CONCATENATE(AN$4,"+++"),NieStac!$S80))=FALSE,"+++","++"),"+")," ")," ")</f>
        <v/>
      </c>
      <c r="AO81" s="50" t="str">
        <f>IF(ISERR(FIND(AO$4,NieStac!$S80))=FALSE,IF(ISERR(FIND(CONCATENATE(AO$4,"+"),NieStac!$S80))=FALSE,IF(ISERR(FIND(CONCATENATE(AO$4,"++"),NieStac!$S80))=FALSE,IF(ISERR(FIND(CONCATENATE(AO$4,"+++"),NieStac!$S80))=FALSE,"+++","++"),"+")," ")," ")</f>
        <v/>
      </c>
      <c r="AP81" s="50" t="str">
        <f>IF(ISERR(FIND(AP$4,NieStac!$S80))=FALSE,IF(ISERR(FIND(CONCATENATE(AP$4,"+"),NieStac!$S80))=FALSE,IF(ISERR(FIND(CONCATENATE(AP$4,"++"),NieStac!$S80))=FALSE,IF(ISERR(FIND(CONCATENATE(AP$4,"+++"),NieStac!$S80))=FALSE,"+++","++"),"+")," ")," ")</f>
        <v/>
      </c>
      <c r="AQ81" s="50" t="str">
        <f>IF(ISERR(FIND(AQ$4,NieStac!$S80))=FALSE,IF(ISERR(FIND(CONCATENATE(AQ$4,"+"),NieStac!$S80))=FALSE,IF(ISERR(FIND(CONCATENATE(AQ$4,"++"),NieStac!$S80))=FALSE,IF(ISERR(FIND(CONCATENATE(AQ$4,"+++"),NieStac!$S80))=FALSE,"+++","++"),"+")," ")," ")</f>
        <v/>
      </c>
      <c r="AR81" s="50" t="str">
        <f>IF(ISERR(FIND(AR$4,NieStac!$S80))=FALSE,IF(ISERR(FIND(CONCATENATE(AR$4,"+"),NieStac!$S80))=FALSE,IF(ISERR(FIND(CONCATENATE(AR$4,"++"),NieStac!$S80))=FALSE,IF(ISERR(FIND(CONCATENATE(AR$4,"+++"),NieStac!$S80))=FALSE,"+++","++"),"+")," ")," ")</f>
        <v/>
      </c>
      <c r="AS81" s="50" t="str">
        <f>IF(ISERR(FIND(AS$4,NieStac!$S80))=FALSE,IF(ISERR(FIND(CONCATENATE(AS$4,"+"),NieStac!$S80))=FALSE,IF(ISERR(FIND(CONCATENATE(AS$4,"++"),NieStac!$S80))=FALSE,IF(ISERR(FIND(CONCATENATE(AS$4,"+++"),NieStac!$S80))=FALSE,"+++","++"),"+")," ")," ")</f>
        <v/>
      </c>
      <c r="AT81" s="50" t="str">
        <f>IF(ISERR(FIND(AT$4,NieStac!$S80))=FALSE,IF(ISERR(FIND(CONCATENATE(AT$4,"+"),NieStac!$S80))=FALSE,IF(ISERR(FIND(CONCATENATE(AT$4,"++"),NieStac!$S80))=FALSE,IF(ISERR(FIND(CONCATENATE(AT$4,"+++"),NieStac!$S80))=FALSE,"+++","++"),"+")," ")," ")</f>
        <v/>
      </c>
      <c r="AU81" s="50" t="str">
        <f>IF(ISERR(FIND(AU$4,NieStac!$S80))=FALSE,IF(ISERR(FIND(CONCATENATE(AU$4,"+"),NieStac!$S80))=FALSE,IF(ISERR(FIND(CONCATENATE(AU$4,"++"),NieStac!$S80))=FALSE,IF(ISERR(FIND(CONCATENATE(AU$4,"+++"),NieStac!$S80))=FALSE,"+++","++"),"+")," ")," ")</f>
        <v/>
      </c>
      <c r="AV81" s="50" t="str">
        <f>IF(ISERR(FIND(AV$4,NieStac!$S80))=FALSE,IF(ISERR(FIND(CONCATENATE(AV$4,"+"),NieStac!$S80))=FALSE,IF(ISERR(FIND(CONCATENATE(AV$4,"++"),NieStac!$S80))=FALSE,IF(ISERR(FIND(CONCATENATE(AV$4,"+++"),NieStac!$S80))=FALSE,"+++","++"),"+")," ")," ")</f>
        <v/>
      </c>
      <c r="AW81" s="50" t="str">
        <f>IF(ISERR(FIND(AW$4,NieStac!$S80))=FALSE,IF(ISERR(FIND(CONCATENATE(AW$4,"+"),NieStac!$S80))=FALSE,IF(ISERR(FIND(CONCATENATE(AW$4,"++"),NieStac!$S80))=FALSE,IF(ISERR(FIND(CONCATENATE(AW$4,"+++"),NieStac!$S80))=FALSE,"+++","++"),"+")," ")," ")</f>
        <v/>
      </c>
      <c r="AX81" s="50" t="str">
        <f>IF(ISERR(FIND(AX$4,NieStac!$S80))=FALSE,IF(ISERR(FIND(CONCATENATE(AX$4,"+"),NieStac!$S80))=FALSE,IF(ISERR(FIND(CONCATENATE(AX$4,"++"),NieStac!$S80))=FALSE,IF(ISERR(FIND(CONCATENATE(AX$4,"+++"),NieStac!$S80))=FALSE,"+++","++"),"+")," ")," ")</f>
        <v/>
      </c>
      <c r="AY81" s="50" t="str">
        <f>IF(ISERR(FIND(AY$4,NieStac!$S80))=FALSE,IF(ISERR(FIND(CONCATENATE(AY$4,"+"),NieStac!$S80))=FALSE,IF(ISERR(FIND(CONCATENATE(AY$4,"++"),NieStac!$S80))=FALSE,IF(ISERR(FIND(CONCATENATE(AY$4,"+++"),NieStac!$S80))=FALSE,"+++","++"),"+")," ")," ")</f>
        <v/>
      </c>
      <c r="AZ81" s="50" t="str">
        <f>IF(ISERR(FIND(AZ$4,NieStac!$S80))=FALSE,IF(ISERR(FIND(CONCATENATE(AZ$4,"+"),NieStac!$S80))=FALSE,IF(ISERR(FIND(CONCATENATE(AZ$4,"++"),NieStac!$S80))=FALSE,IF(ISERR(FIND(CONCATENATE(AZ$4,"+++"),NieStac!$S80))=FALSE,"+++","++"),"+")," ")," ")</f>
        <v/>
      </c>
      <c r="BA81" s="50" t="str">
        <f>IF(ISERR(FIND(BA$4,NieStac!$S80))=FALSE,IF(ISERR(FIND(CONCATENATE(BA$4,"+"),NieStac!$S80))=FALSE,IF(ISERR(FIND(CONCATENATE(BA$4,"++"),NieStac!$S80))=FALSE,IF(ISERR(FIND(CONCATENATE(BA$4,"+++"),NieStac!$S80))=FALSE,"+++","++"),"+")," ")," ")</f>
        <v/>
      </c>
      <c r="BB81" s="50" t="str">
        <f>IF(ISERR(FIND(BB$4,NieStac!$S80))=FALSE,IF(ISERR(FIND(CONCATENATE(BB$4,"+"),NieStac!$S80))=FALSE,IF(ISERR(FIND(CONCATENATE(BB$4,"++"),NieStac!$S80))=FALSE,IF(ISERR(FIND(CONCATENATE(BB$4,"+++"),NieStac!$S80))=FALSE,"+++","++"),"+")," ")," ")</f>
        <v/>
      </c>
      <c r="BC81" s="50" t="str">
        <f>IF(ISERR(FIND(BC$4,NieStac!$S80))=FALSE,IF(ISERR(FIND(CONCATENATE(BC$4,"+"),NieStac!$S80))=FALSE,IF(ISERR(FIND(CONCATENATE(BC$4,"++"),NieStac!$S80))=FALSE,IF(ISERR(FIND(CONCATENATE(BC$4,"+++"),NieStac!$S80))=FALSE,"+++","++"),"+")," ")," ")</f>
        <v/>
      </c>
      <c r="BD81" s="50" t="str">
        <f>IF(ISERR(FIND(BD$4,NieStac!$S80))=FALSE,IF(ISERR(FIND(CONCATENATE(BD$4,"+"),NieStac!$S80))=FALSE,IF(ISERR(FIND(CONCATENATE(BD$4,"++"),NieStac!$S80))=FALSE,IF(ISERR(FIND(CONCATENATE(BD$4,"+++"),NieStac!$S80))=FALSE,"+++","++"),"+")," ")," ")</f>
        <v>++</v>
      </c>
      <c r="BE81" s="50" t="str">
        <f>IF(ISERR(FIND(BE$4,NieStac!$S80))=FALSE,IF(ISERR(FIND(CONCATENATE(BE$4,"+"),NieStac!$S80))=FALSE,IF(ISERR(FIND(CONCATENATE(BE$4,"++"),NieStac!$S80))=FALSE,IF(ISERR(FIND(CONCATENATE(BE$4,"+++"),NieStac!$S80))=FALSE,"+++","++"),"+")," ")," ")</f>
        <v>++</v>
      </c>
      <c r="BF81" s="50" t="str">
        <f>IF(ISERR(FIND(BF$4,NieStac!$S80))=FALSE,IF(ISERR(FIND(CONCATENATE(BF$4,"+"),NieStac!$S80))=FALSE,IF(ISERR(FIND(CONCATENATE(BF$4,"++"),NieStac!$S80))=FALSE,IF(ISERR(FIND(CONCATENATE(BF$4,"+++"),NieStac!$S80))=FALSE,"+++","++"),"+")," ")," ")</f>
        <v>+++</v>
      </c>
      <c r="BG81" s="50" t="str">
        <f>IF(ISERR(FIND(BG$4,NieStac!$S80))=FALSE,IF(ISERR(FIND(CONCATENATE(BG$4,"+"),NieStac!$S80))=FALSE,IF(ISERR(FIND(CONCATENATE(BG$4,"++"),NieStac!$S80))=FALSE,IF(ISERR(FIND(CONCATENATE(BG$4,"+++"),NieStac!$S80))=FALSE,"+++","++"),"+")," ")," ")</f>
        <v/>
      </c>
      <c r="BH81" s="50" t="str">
        <f>IF(ISERR(FIND(BH$4,NieStac!$S80))=FALSE,IF(ISERR(FIND(CONCATENATE(BH$4,"+"),NieStac!$S80))=FALSE,IF(ISERR(FIND(CONCATENATE(BH$4,"++"),NieStac!$S80))=FALSE,IF(ISERR(FIND(CONCATENATE(BH$4,"+++"),NieStac!$S80))=FALSE,"+++","++"),"+")," ")," ")</f>
        <v/>
      </c>
      <c r="BI81" s="50" t="str">
        <f>IF(ISERR(FIND(BI$4,NieStac!$S80))=FALSE,IF(ISERR(FIND(CONCATENATE(BI$4,"+"),NieStac!$S80))=FALSE,IF(ISERR(FIND(CONCATENATE(BI$4,"++"),NieStac!$S80))=FALSE,IF(ISERR(FIND(CONCATENATE(BI$4,"+++"),NieStac!$S80))=FALSE,"+++","++"),"+")," ")," ")</f>
        <v/>
      </c>
      <c r="BJ81" s="127" t="str">
        <f>NieStac!C80</f>
        <v>Systemy czasu rzeczywistego</v>
      </c>
      <c r="BK81" s="50" t="str">
        <f>IF(ISERR(FIND(BK$4,NieStac!$T80))=FALSE,IF(ISERR(FIND(CONCATENATE(BK$4,"+"),NieStac!$T80))=FALSE,IF(ISERR(FIND(CONCATENATE(BK$4,"++"),NieStac!$T80))=FALSE,IF(ISERR(FIND(CONCATENATE(BK$4,"+++"),NieStac!$T80))=FALSE,"+++","++"),"+")," ")," ")</f>
        <v/>
      </c>
      <c r="BL81" s="50" t="str">
        <f>IF(ISERR(FIND(BL$4,NieStac!$T80))=FALSE,IF(ISERR(FIND(CONCATENATE(BL$4,"+"),NieStac!$T80))=FALSE,IF(ISERR(FIND(CONCATENATE(BL$4,"++"),NieStac!$T80))=FALSE,IF(ISERR(FIND(CONCATENATE(BL$4,"+++"),NieStac!$T80))=FALSE,"+++","++"),"+")," ")," ")</f>
        <v/>
      </c>
      <c r="BM81" s="50" t="str">
        <f>IF(ISERR(FIND(BM$4,NieStac!$T80))=FALSE,IF(ISERR(FIND(CONCATENATE(BM$4,"+"),NieStac!$T80))=FALSE,IF(ISERR(FIND(CONCATENATE(BM$4,"++"),NieStac!$T80))=FALSE,IF(ISERR(FIND(CONCATENATE(BM$4,"+++"),NieStac!$T80))=FALSE,"+++","++"),"+")," ")," ")</f>
        <v/>
      </c>
      <c r="BN81" s="50" t="str">
        <f>IF(ISERR(FIND(BN$4,NieStac!$T80))=FALSE,IF(ISERR(FIND(CONCATENATE(BN$4,"+"),NieStac!$T80))=FALSE,IF(ISERR(FIND(CONCATENATE(BN$4,"++"),NieStac!$T80))=FALSE,IF(ISERR(FIND(CONCATENATE(BN$4,"+++"),NieStac!$T80))=FALSE,"+++","++"),"+")," ")," ")</f>
        <v/>
      </c>
      <c r="BO81" s="50" t="str">
        <f>IF(ISERR(FIND(BO$4,NieStac!$T80))=FALSE,IF(ISERR(FIND(CONCATENATE(BO$4,"+"),NieStac!$T80))=FALSE,IF(ISERR(FIND(CONCATENATE(BO$4,"++"),NieStac!$T80))=FALSE,IF(ISERR(FIND(CONCATENATE(BO$4,"+++"),NieStac!$T80))=FALSE,"+++","++"),"+")," ")," ")</f>
        <v>+</v>
      </c>
      <c r="BP81" s="50" t="str">
        <f>IF(ISERR(FIND(BP$4,NieStac!$T80))=FALSE,IF(ISERR(FIND(CONCATENATE(BP$4,"+"),NieStac!$T80))=FALSE,IF(ISERR(FIND(CONCATENATE(BP$4,"++"),NieStac!$T80))=FALSE,IF(ISERR(FIND(CONCATENATE(BP$4,"+++"),NieStac!$T80))=FALSE,"+++","++"),"+")," ")," ")</f>
        <v/>
      </c>
      <c r="BQ81" s="50" t="str">
        <f>IF(ISERR(FIND(BQ$4,NieStac!$T80))=FALSE,IF(ISERR(FIND(CONCATENATE(BQ$4,"+"),NieStac!$T80))=FALSE,IF(ISERR(FIND(CONCATENATE(BQ$4,"++"),NieStac!$T80))=FALSE,IF(ISERR(FIND(CONCATENATE(BQ$4,"+++"),NieStac!$T80))=FALSE,"+++","++"),"+")," ")," ")</f>
        <v/>
      </c>
    </row>
    <row r="82" spans="1:69" ht="39" customHeight="1">
      <c r="A82" s="104" t="str">
        <f>NieStac!C81</f>
        <v>Przedmiot obieralny 11: Sterowniki programowalne i sieci przemysłowe / Sieci komputerowe</v>
      </c>
      <c r="B82" s="50" t="str">
        <f>IF(ISERR(FIND(B$4,NieStac!$R81))=FALSE,IF(ISERR(FIND(CONCATENATE(B$4,"+"),NieStac!$R81))=FALSE,IF(ISERR(FIND(CONCATENATE(B$4,"++"),NieStac!$R81))=FALSE,IF(ISERR(FIND(CONCATENATE(B$4,"+++"),NieStac!$R81))=FALSE,"+++","++"),"+")," ")," ")</f>
        <v/>
      </c>
      <c r="C82" s="50" t="str">
        <f>IF(ISERR(FIND(C$4,NieStac!$R81))=FALSE,IF(ISERR(FIND(CONCATENATE(C$4,"+"),NieStac!$R81))=FALSE,IF(ISERR(FIND(CONCATENATE(C$4,"++"),NieStac!$R81))=FALSE,IF(ISERR(FIND(CONCATENATE(C$4,"+++"),NieStac!$R81))=FALSE,"+++","++"),"+")," ")," ")</f>
        <v/>
      </c>
      <c r="D82" s="50" t="str">
        <f>IF(ISERR(FIND(D$4,NieStac!$R81))=FALSE,IF(ISERR(FIND(CONCATENATE(D$4,"+"),NieStac!$R81))=FALSE,IF(ISERR(FIND(CONCATENATE(D$4,"++"),NieStac!$R81))=FALSE,IF(ISERR(FIND(CONCATENATE(D$4,"+++"),NieStac!$R81))=FALSE,"+++","++"),"+")," ")," ")</f>
        <v/>
      </c>
      <c r="E82" s="50" t="str">
        <f>IF(ISERR(FIND(E$4,NieStac!$R81))=FALSE,IF(ISERR(FIND(CONCATENATE(E$4,"+"),NieStac!$R81))=FALSE,IF(ISERR(FIND(CONCATENATE(E$4,"++"),NieStac!$R81))=FALSE,IF(ISERR(FIND(CONCATENATE(E$4,"+++"),NieStac!$R81))=FALSE,"+++","++"),"+")," ")," ")</f>
        <v/>
      </c>
      <c r="F82" s="50" t="str">
        <f>IF(ISERR(FIND(F$4,NieStac!$R81))=FALSE,IF(ISERR(FIND(CONCATENATE(F$4,"+"),NieStac!$R81))=FALSE,IF(ISERR(FIND(CONCATENATE(F$4,"++"),NieStac!$R81))=FALSE,IF(ISERR(FIND(CONCATENATE(F$4,"+++"),NieStac!$R81))=FALSE,"+++","++"),"+")," ")," ")</f>
        <v/>
      </c>
      <c r="G82" s="50" t="str">
        <f>IF(ISERR(FIND(G$4,NieStac!$R81))=FALSE,IF(ISERR(FIND(CONCATENATE(G$4,"+"),NieStac!$R81))=FALSE,IF(ISERR(FIND(CONCATENATE(G$4,"++"),NieStac!$R81))=FALSE,IF(ISERR(FIND(CONCATENATE(G$4,"+++"),NieStac!$R81))=FALSE,"+++","++"),"+")," ")," ")</f>
        <v/>
      </c>
      <c r="H82" s="50" t="str">
        <f>IF(ISERR(FIND(H$4,NieStac!$R81))=FALSE,IF(ISERR(FIND(CONCATENATE(H$4,"+"),NieStac!$R81))=FALSE,IF(ISERR(FIND(CONCATENATE(H$4,"++"),NieStac!$R81))=FALSE,IF(ISERR(FIND(CONCATENATE(H$4,"+++"),NieStac!$R81))=FALSE,"+++","++"),"+")," ")," ")</f>
        <v/>
      </c>
      <c r="I82" s="50" t="str">
        <f>IF(ISERR(FIND(I$4,NieStac!$R81))=FALSE,IF(ISERR(FIND(CONCATENATE(I$4,"+"),NieStac!$R81))=FALSE,IF(ISERR(FIND(CONCATENATE(I$4,"++"),NieStac!$R81))=FALSE,IF(ISERR(FIND(CONCATENATE(I$4,"+++"),NieStac!$R81))=FALSE,"+++","++"),"+")," ")," ")</f>
        <v/>
      </c>
      <c r="J82" s="50" t="str">
        <f>IF(ISERR(FIND(J$4,NieStac!$R81))=FALSE,IF(ISERR(FIND(CONCATENATE(J$4,"+"),NieStac!$R81))=FALSE,IF(ISERR(FIND(CONCATENATE(J$4,"++"),NieStac!$R81))=FALSE,IF(ISERR(FIND(CONCATENATE(J$4,"+++"),NieStac!$R81))=FALSE,"+++","++"),"+")," ")," ")</f>
        <v>++</v>
      </c>
      <c r="K82" s="50" t="str">
        <f>IF(ISERR(FIND(K$4,NieStac!$R81))=FALSE,IF(ISERR(FIND(CONCATENATE(K$4,"+"),NieStac!$R81))=FALSE,IF(ISERR(FIND(CONCATENATE(K$4,"++"),NieStac!$R81))=FALSE,IF(ISERR(FIND(CONCATENATE(K$4,"+++"),NieStac!$R81))=FALSE,"+++","++"),"+")," ")," ")</f>
        <v/>
      </c>
      <c r="L82" s="50" t="str">
        <f>IF(ISERR(FIND(L$4,NieStac!$R81))=FALSE,IF(ISERR(FIND(CONCATENATE(L$4,"+"),NieStac!$R81))=FALSE,IF(ISERR(FIND(CONCATENATE(L$4,"++"),NieStac!$R81))=FALSE,IF(ISERR(FIND(CONCATENATE(L$4,"+++"),NieStac!$R81))=FALSE,"+++","++"),"+")," ")," ")</f>
        <v/>
      </c>
      <c r="M82" s="50" t="str">
        <f>IF(ISERR(FIND(M$4,NieStac!$R81))=FALSE,IF(ISERR(FIND(CONCATENATE(M$4,"+"),NieStac!$R81))=FALSE,IF(ISERR(FIND(CONCATENATE(M$4,"++"),NieStac!$R81))=FALSE,IF(ISERR(FIND(CONCATENATE(M$4,"+++"),NieStac!$R81))=FALSE,"+++","++"),"+")," ")," ")</f>
        <v/>
      </c>
      <c r="N82" s="50" t="str">
        <f>IF(ISERR(FIND(N$4,NieStac!$R81))=FALSE,IF(ISERR(FIND(CONCATENATE(N$4,"+"),NieStac!$R81))=FALSE,IF(ISERR(FIND(CONCATENATE(N$4,"++"),NieStac!$R81))=FALSE,IF(ISERR(FIND(CONCATENATE(N$4,"+++"),NieStac!$R81))=FALSE,"+++","++"),"+")," ")," ")</f>
        <v>++</v>
      </c>
      <c r="O82" s="50" t="str">
        <f>IF(ISERR(FIND(O$4,NieStac!$R81))=FALSE,IF(ISERR(FIND(CONCATENATE(O$4,"+"),NieStac!$R81))=FALSE,IF(ISERR(FIND(CONCATENATE(O$4,"++"),NieStac!$R81))=FALSE,IF(ISERR(FIND(CONCATENATE(O$4,"+++"),NieStac!$R81))=FALSE,"+++","++"),"+")," ")," ")</f>
        <v/>
      </c>
      <c r="P82" s="50" t="str">
        <f>IF(ISERR(FIND(P$4,NieStac!$R81))=FALSE,IF(ISERR(FIND(CONCATENATE(P$4,"+"),NieStac!$R81))=FALSE,IF(ISERR(FIND(CONCATENATE(P$4,"++"),NieStac!$R81))=FALSE,IF(ISERR(FIND(CONCATENATE(P$4,"+++"),NieStac!$R81))=FALSE,"+++","++"),"+")," ")," ")</f>
        <v/>
      </c>
      <c r="Q82" s="50" t="str">
        <f>IF(ISERR(FIND(Q$4,NieStac!$R81))=FALSE,IF(ISERR(FIND(CONCATENATE(Q$4,"+"),NieStac!$R81))=FALSE,IF(ISERR(FIND(CONCATENATE(Q$4,"++"),NieStac!$R81))=FALSE,IF(ISERR(FIND(CONCATENATE(Q$4,"+++"),NieStac!$R81))=FALSE,"+++","++"),"+")," ")," ")</f>
        <v/>
      </c>
      <c r="R82" s="50" t="str">
        <f>IF(ISERR(FIND(R$4,NieStac!$R81))=FALSE,IF(ISERR(FIND(CONCATENATE(R$4,"+"),NieStac!$R81))=FALSE,IF(ISERR(FIND(CONCATENATE(R$4,"++"),NieStac!$R81))=FALSE,IF(ISERR(FIND(CONCATENATE(R$4,"+++"),NieStac!$R81))=FALSE,"+++","++"),"+")," ")," ")</f>
        <v/>
      </c>
      <c r="S82" s="50" t="str">
        <f>IF(ISERR(FIND(S$4,NieStac!$R81))=FALSE,IF(ISERR(FIND(CONCATENATE(S$4,"+"),NieStac!$R81))=FALSE,IF(ISERR(FIND(CONCATENATE(S$4,"++"),NieStac!$R81))=FALSE,IF(ISERR(FIND(CONCATENATE(S$4,"+++"),NieStac!$R81))=FALSE,"+++","++"),"+")," ")," ")</f>
        <v/>
      </c>
      <c r="T82" s="50" t="str">
        <f>IF(ISERR(FIND(T$4,NieStac!$R81))=FALSE,IF(ISERR(FIND(CONCATENATE(T$4,"+"),NieStac!$R81))=FALSE,IF(ISERR(FIND(CONCATENATE(T$4,"++"),NieStac!$R81))=FALSE,IF(ISERR(FIND(CONCATENATE(T$4,"+++"),NieStac!$R81))=FALSE,"+++","++"),"+")," ")," ")</f>
        <v/>
      </c>
      <c r="U82" s="50" t="str">
        <f>IF(ISERR(FIND(U$4,NieStac!$R81))=FALSE,IF(ISERR(FIND(CONCATENATE(U$4,"+"),NieStac!$R81))=FALSE,IF(ISERR(FIND(CONCATENATE(U$4,"++"),NieStac!$R81))=FALSE,IF(ISERR(FIND(CONCATENATE(U$4,"+++"),NieStac!$R81))=FALSE,"+++","++"),"+")," ")," ")</f>
        <v/>
      </c>
      <c r="V82" s="50" t="str">
        <f>IF(ISERR(FIND(V$4,NieStac!$R81))=FALSE,IF(ISERR(FIND(CONCATENATE(V$4,"+"),NieStac!$R81))=FALSE,IF(ISERR(FIND(CONCATENATE(V$4,"++"),NieStac!$R81))=FALSE,IF(ISERR(FIND(CONCATENATE(V$4,"+++"),NieStac!$R81))=FALSE,"+++","++"),"+")," ")," ")</f>
        <v/>
      </c>
      <c r="W82" s="50" t="str">
        <f>IF(ISERR(FIND(W$4,NieStac!$R81))=FALSE,IF(ISERR(FIND(CONCATENATE(W$4,"+"),NieStac!$R81))=FALSE,IF(ISERR(FIND(CONCATENATE(W$4,"++"),NieStac!$R81))=FALSE,IF(ISERR(FIND(CONCATENATE(W$4,"+++"),NieStac!$R81))=FALSE,"+++","++"),"+")," ")," ")</f>
        <v>++</v>
      </c>
      <c r="X82" s="50" t="str">
        <f>IF(ISERR(FIND(X$4,NieStac!$R81))=FALSE,IF(ISERR(FIND(CONCATENATE(X$4,"+"),NieStac!$R81))=FALSE,IF(ISERR(FIND(CONCATENATE(X$4,"++"),NieStac!$R81))=FALSE,IF(ISERR(FIND(CONCATENATE(X$4,"+++"),NieStac!$R81))=FALSE,"+++","++"),"+")," ")," ")</f>
        <v/>
      </c>
      <c r="Y82" s="50" t="str">
        <f>IF(ISERR(FIND(Y$4,NieStac!$R81))=FALSE,IF(ISERR(FIND(CONCATENATE(Y$4,"+"),NieStac!$R81))=FALSE,IF(ISERR(FIND(CONCATENATE(Y$4,"++"),NieStac!$R81))=FALSE,IF(ISERR(FIND(CONCATENATE(Y$4,"+++"),NieStac!$R81))=FALSE,"+++","++"),"+")," ")," ")</f>
        <v/>
      </c>
      <c r="Z82" s="50" t="str">
        <f>IF(ISERR(FIND(Z$4,NieStac!$R81))=FALSE,IF(ISERR(FIND(CONCATENATE(Z$4,"+"),NieStac!$R81))=FALSE,IF(ISERR(FIND(CONCATENATE(Z$4,"++"),NieStac!$R81))=FALSE,IF(ISERR(FIND(CONCATENATE(Z$4,"+++"),NieStac!$R81))=FALSE,"+++","++"),"+")," ")," ")</f>
        <v/>
      </c>
      <c r="AA82" s="50" t="str">
        <f>IF(ISERR(FIND(AA$4,NieStac!$R81))=FALSE,IF(ISERR(FIND(CONCATENATE(AA$4,"+"),NieStac!$R81))=FALSE,IF(ISERR(FIND(CONCATENATE(AA$4,"++"),NieStac!$R81))=FALSE,IF(ISERR(FIND(CONCATENATE(AA$4,"+++"),NieStac!$R81))=FALSE,"+++","++"),"+")," ")," ")</f>
        <v/>
      </c>
      <c r="AB82" s="50" t="str">
        <f>IF(ISERR(FIND(AB$4,NieStac!$R81))=FALSE,IF(ISERR(FIND(CONCATENATE(AB$4,"+"),NieStac!$R81))=FALSE,IF(ISERR(FIND(CONCATENATE(AB$4,"++"),NieStac!$R81))=FALSE,IF(ISERR(FIND(CONCATENATE(AB$4,"+++"),NieStac!$R81))=FALSE,"+++","++"),"+")," ")," ")</f>
        <v/>
      </c>
      <c r="AC82" s="50" t="str">
        <f>IF(ISERR(FIND(AC$4,NieStac!$R81))=FALSE,IF(ISERR(FIND(CONCATENATE(AC$4,"+"),NieStac!$R81))=FALSE,IF(ISERR(FIND(CONCATENATE(AC$4,"++"),NieStac!$R81))=FALSE,IF(ISERR(FIND(CONCATENATE(AC$4,"+++"),NieStac!$R81))=FALSE,"+++","++"),"+")," ")," ")</f>
        <v/>
      </c>
      <c r="AD82" s="127" t="str">
        <f>NieStac!C81</f>
        <v>Przedmiot obieralny 11: Sterowniki programowalne i sieci przemysłowe / Sieci komputerowe</v>
      </c>
      <c r="AE82" s="50" t="str">
        <f>IF(ISERR(FIND(AE$4,NieStac!$S81))=FALSE,IF(ISERR(FIND(CONCATENATE(AE$4,"+"),NieStac!$S81))=FALSE,IF(ISERR(FIND(CONCATENATE(AE$4,"++"),NieStac!$S81))=FALSE,IF(ISERR(FIND(CONCATENATE(AE$4,"+++"),NieStac!$S81))=FALSE,"+++","++"),"+")," ")," ")</f>
        <v>+</v>
      </c>
      <c r="AF82" s="50" t="str">
        <f>IF(ISERR(FIND(AF$4,NieStac!$S81))=FALSE,IF(ISERR(FIND(CONCATENATE(AF$4,"+"),NieStac!$S81))=FALSE,IF(ISERR(FIND(CONCATENATE(AF$4,"++"),NieStac!$S81))=FALSE,IF(ISERR(FIND(CONCATENATE(AF$4,"+++"),NieStac!$S81))=FALSE,"+++","++"),"+")," ")," ")</f>
        <v>++</v>
      </c>
      <c r="AG82" s="50" t="str">
        <f>IF(ISERR(FIND(AG$4,NieStac!$S81))=FALSE,IF(ISERR(FIND(CONCATENATE(AG$4,"+"),NieStac!$S81))=FALSE,IF(ISERR(FIND(CONCATENATE(AG$4,"++"),NieStac!$S81))=FALSE,IF(ISERR(FIND(CONCATENATE(AG$4,"+++"),NieStac!$S81))=FALSE,"+++","++"),"+")," ")," ")</f>
        <v/>
      </c>
      <c r="AH82" s="50" t="str">
        <f>IF(ISERR(FIND(AH$4,NieStac!$S81))=FALSE,IF(ISERR(FIND(CONCATENATE(AH$4,"+"),NieStac!$S81))=FALSE,IF(ISERR(FIND(CONCATENATE(AH$4,"++"),NieStac!$S81))=FALSE,IF(ISERR(FIND(CONCATENATE(AH$4,"+++"),NieStac!$S81))=FALSE,"+++","++"),"+")," ")," ")</f>
        <v/>
      </c>
      <c r="AI82" s="50" t="str">
        <f>IF(ISERR(FIND(AI$4,NieStac!$S81))=FALSE,IF(ISERR(FIND(CONCATENATE(AI$4,"+"),NieStac!$S81))=FALSE,IF(ISERR(FIND(CONCATENATE(AI$4,"++"),NieStac!$S81))=FALSE,IF(ISERR(FIND(CONCATENATE(AI$4,"+++"),NieStac!$S81))=FALSE,"+++","++"),"+")," ")," ")</f>
        <v/>
      </c>
      <c r="AJ82" s="50" t="str">
        <f>IF(ISERR(FIND(AJ$4,NieStac!$S81))=FALSE,IF(ISERR(FIND(CONCATENATE(AJ$4,"+"),NieStac!$S81))=FALSE,IF(ISERR(FIND(CONCATENATE(AJ$4,"++"),NieStac!$S81))=FALSE,IF(ISERR(FIND(CONCATENATE(AJ$4,"+++"),NieStac!$S81))=FALSE,"+++","++"),"+")," ")," ")</f>
        <v/>
      </c>
      <c r="AK82" s="50" t="str">
        <f>IF(ISERR(FIND(AK$4,NieStac!$S81))=FALSE,IF(ISERR(FIND(CONCATENATE(AK$4,"+"),NieStac!$S81))=FALSE,IF(ISERR(FIND(CONCATENATE(AK$4,"++"),NieStac!$S81))=FALSE,IF(ISERR(FIND(CONCATENATE(AK$4,"+++"),NieStac!$S81))=FALSE,"+++","++"),"+")," ")," ")</f>
        <v/>
      </c>
      <c r="AL82" s="50" t="str">
        <f>IF(ISERR(FIND(AL$4,NieStac!$S81))=FALSE,IF(ISERR(FIND(CONCATENATE(AL$4,"+"),NieStac!$S81))=FALSE,IF(ISERR(FIND(CONCATENATE(AL$4,"++"),NieStac!$S81))=FALSE,IF(ISERR(FIND(CONCATENATE(AL$4,"+++"),NieStac!$S81))=FALSE,"+++","++"),"+")," ")," ")</f>
        <v/>
      </c>
      <c r="AM82" s="50" t="str">
        <f>IF(ISERR(FIND(AM$4,NieStac!$S81))=FALSE,IF(ISERR(FIND(CONCATENATE(AM$4,"+"),NieStac!$S81))=FALSE,IF(ISERR(FIND(CONCATENATE(AM$4,"++"),NieStac!$S81))=FALSE,IF(ISERR(FIND(CONCATENATE(AM$4,"+++"),NieStac!$S81))=FALSE,"+++","++"),"+")," ")," ")</f>
        <v/>
      </c>
      <c r="AN82" s="50" t="str">
        <f>IF(ISERR(FIND(AN$4,NieStac!$S81))=FALSE,IF(ISERR(FIND(CONCATENATE(AN$4,"+"),NieStac!$S81))=FALSE,IF(ISERR(FIND(CONCATENATE(AN$4,"++"),NieStac!$S81))=FALSE,IF(ISERR(FIND(CONCATENATE(AN$4,"+++"),NieStac!$S81))=FALSE,"+++","++"),"+")," ")," ")</f>
        <v/>
      </c>
      <c r="AO82" s="50" t="str">
        <f>IF(ISERR(FIND(AO$4,NieStac!$S81))=FALSE,IF(ISERR(FIND(CONCATENATE(AO$4,"+"),NieStac!$S81))=FALSE,IF(ISERR(FIND(CONCATENATE(AO$4,"++"),NieStac!$S81))=FALSE,IF(ISERR(FIND(CONCATENATE(AO$4,"+++"),NieStac!$S81))=FALSE,"+++","++"),"+")," ")," ")</f>
        <v/>
      </c>
      <c r="AP82" s="50" t="str">
        <f>IF(ISERR(FIND(AP$4,NieStac!$S81))=FALSE,IF(ISERR(FIND(CONCATENATE(AP$4,"+"),NieStac!$S81))=FALSE,IF(ISERR(FIND(CONCATENATE(AP$4,"++"),NieStac!$S81))=FALSE,IF(ISERR(FIND(CONCATENATE(AP$4,"+++"),NieStac!$S81))=FALSE,"+++","++"),"+")," ")," ")</f>
        <v/>
      </c>
      <c r="AQ82" s="50" t="str">
        <f>IF(ISERR(FIND(AQ$4,NieStac!$S81))=FALSE,IF(ISERR(FIND(CONCATENATE(AQ$4,"+"),NieStac!$S81))=FALSE,IF(ISERR(FIND(CONCATENATE(AQ$4,"++"),NieStac!$S81))=FALSE,IF(ISERR(FIND(CONCATENATE(AQ$4,"+++"),NieStac!$S81))=FALSE,"+++","++"),"+")," ")," ")</f>
        <v/>
      </c>
      <c r="AR82" s="50" t="str">
        <f>IF(ISERR(FIND(AR$4,NieStac!$S81))=FALSE,IF(ISERR(FIND(CONCATENATE(AR$4,"+"),NieStac!$S81))=FALSE,IF(ISERR(FIND(CONCATENATE(AR$4,"++"),NieStac!$S81))=FALSE,IF(ISERR(FIND(CONCATENATE(AR$4,"+++"),NieStac!$S81))=FALSE,"+++","++"),"+")," ")," ")</f>
        <v/>
      </c>
      <c r="AS82" s="50" t="str">
        <f>IF(ISERR(FIND(AS$4,NieStac!$S81))=FALSE,IF(ISERR(FIND(CONCATENATE(AS$4,"+"),NieStac!$S81))=FALSE,IF(ISERR(FIND(CONCATENATE(AS$4,"++"),NieStac!$S81))=FALSE,IF(ISERR(FIND(CONCATENATE(AS$4,"+++"),NieStac!$S81))=FALSE,"+++","++"),"+")," ")," ")</f>
        <v/>
      </c>
      <c r="AT82" s="50" t="str">
        <f>IF(ISERR(FIND(AT$4,NieStac!$S81))=FALSE,IF(ISERR(FIND(CONCATENATE(AT$4,"+"),NieStac!$S81))=FALSE,IF(ISERR(FIND(CONCATENATE(AT$4,"++"),NieStac!$S81))=FALSE,IF(ISERR(FIND(CONCATENATE(AT$4,"+++"),NieStac!$S81))=FALSE,"+++","++"),"+")," ")," ")</f>
        <v/>
      </c>
      <c r="AU82" s="50" t="str">
        <f>IF(ISERR(FIND(AU$4,NieStac!$S81))=FALSE,IF(ISERR(FIND(CONCATENATE(AU$4,"+"),NieStac!$S81))=FALSE,IF(ISERR(FIND(CONCATENATE(AU$4,"++"),NieStac!$S81))=FALSE,IF(ISERR(FIND(CONCATENATE(AU$4,"+++"),NieStac!$S81))=FALSE,"+++","++"),"+")," ")," ")</f>
        <v/>
      </c>
      <c r="AV82" s="50" t="str">
        <f>IF(ISERR(FIND(AV$4,NieStac!$S81))=FALSE,IF(ISERR(FIND(CONCATENATE(AV$4,"+"),NieStac!$S81))=FALSE,IF(ISERR(FIND(CONCATENATE(AV$4,"++"),NieStac!$S81))=FALSE,IF(ISERR(FIND(CONCATENATE(AV$4,"+++"),NieStac!$S81))=FALSE,"+++","++"),"+")," ")," ")</f>
        <v/>
      </c>
      <c r="AW82" s="50" t="str">
        <f>IF(ISERR(FIND(AW$4,NieStac!$S81))=FALSE,IF(ISERR(FIND(CONCATENATE(AW$4,"+"),NieStac!$S81))=FALSE,IF(ISERR(FIND(CONCATENATE(AW$4,"++"),NieStac!$S81))=FALSE,IF(ISERR(FIND(CONCATENATE(AW$4,"+++"),NieStac!$S81))=FALSE,"+++","++"),"+")," ")," ")</f>
        <v/>
      </c>
      <c r="AX82" s="50" t="str">
        <f>IF(ISERR(FIND(AX$4,NieStac!$S81))=FALSE,IF(ISERR(FIND(CONCATENATE(AX$4,"+"),NieStac!$S81))=FALSE,IF(ISERR(FIND(CONCATENATE(AX$4,"++"),NieStac!$S81))=FALSE,IF(ISERR(FIND(CONCATENATE(AX$4,"+++"),NieStac!$S81))=FALSE,"+++","++"),"+")," ")," ")</f>
        <v/>
      </c>
      <c r="AY82" s="50" t="str">
        <f>IF(ISERR(FIND(AY$4,NieStac!$S81))=FALSE,IF(ISERR(FIND(CONCATENATE(AY$4,"+"),NieStac!$S81))=FALSE,IF(ISERR(FIND(CONCATENATE(AY$4,"++"),NieStac!$S81))=FALSE,IF(ISERR(FIND(CONCATENATE(AY$4,"+++"),NieStac!$S81))=FALSE,"+++","++"),"+")," ")," ")</f>
        <v/>
      </c>
      <c r="AZ82" s="50" t="str">
        <f>IF(ISERR(FIND(AZ$4,NieStac!$S81))=FALSE,IF(ISERR(FIND(CONCATENATE(AZ$4,"+"),NieStac!$S81))=FALSE,IF(ISERR(FIND(CONCATENATE(AZ$4,"++"),NieStac!$S81))=FALSE,IF(ISERR(FIND(CONCATENATE(AZ$4,"+++"),NieStac!$S81))=FALSE,"+++","++"),"+")," ")," ")</f>
        <v/>
      </c>
      <c r="BA82" s="50" t="str">
        <f>IF(ISERR(FIND(BA$4,NieStac!$S81))=FALSE,IF(ISERR(FIND(CONCATENATE(BA$4,"+"),NieStac!$S81))=FALSE,IF(ISERR(FIND(CONCATENATE(BA$4,"++"),NieStac!$S81))=FALSE,IF(ISERR(FIND(CONCATENATE(BA$4,"+++"),NieStac!$S81))=FALSE,"+++","++"),"+")," ")," ")</f>
        <v/>
      </c>
      <c r="BB82" s="50" t="str">
        <f>IF(ISERR(FIND(BB$4,NieStac!$S81))=FALSE,IF(ISERR(FIND(CONCATENATE(BB$4,"+"),NieStac!$S81))=FALSE,IF(ISERR(FIND(CONCATENATE(BB$4,"++"),NieStac!$S81))=FALSE,IF(ISERR(FIND(CONCATENATE(BB$4,"+++"),NieStac!$S81))=FALSE,"+++","++"),"+")," ")," ")</f>
        <v/>
      </c>
      <c r="BC82" s="50" t="str">
        <f>IF(ISERR(FIND(BC$4,NieStac!$S81))=FALSE,IF(ISERR(FIND(CONCATENATE(BC$4,"+"),NieStac!$S81))=FALSE,IF(ISERR(FIND(CONCATENATE(BC$4,"++"),NieStac!$S81))=FALSE,IF(ISERR(FIND(CONCATENATE(BC$4,"+++"),NieStac!$S81))=FALSE,"+++","++"),"+")," ")," ")</f>
        <v/>
      </c>
      <c r="BD82" s="50" t="str">
        <f>IF(ISERR(FIND(BD$4,NieStac!$S81))=FALSE,IF(ISERR(FIND(CONCATENATE(BD$4,"+"),NieStac!$S81))=FALSE,IF(ISERR(FIND(CONCATENATE(BD$4,"++"),NieStac!$S81))=FALSE,IF(ISERR(FIND(CONCATENATE(BD$4,"+++"),NieStac!$S81))=FALSE,"+++","++"),"+")," ")," ")</f>
        <v/>
      </c>
      <c r="BE82" s="50" t="str">
        <f>IF(ISERR(FIND(BE$4,NieStac!$S81))=FALSE,IF(ISERR(FIND(CONCATENATE(BE$4,"+"),NieStac!$S81))=FALSE,IF(ISERR(FIND(CONCATENATE(BE$4,"++"),NieStac!$S81))=FALSE,IF(ISERR(FIND(CONCATENATE(BE$4,"+++"),NieStac!$S81))=FALSE,"+++","++"),"+")," ")," ")</f>
        <v/>
      </c>
      <c r="BF82" s="50" t="str">
        <f>IF(ISERR(FIND(BF$4,NieStac!$S81))=FALSE,IF(ISERR(FIND(CONCATENATE(BF$4,"+"),NieStac!$S81))=FALSE,IF(ISERR(FIND(CONCATENATE(BF$4,"++"),NieStac!$S81))=FALSE,IF(ISERR(FIND(CONCATENATE(BF$4,"+++"),NieStac!$S81))=FALSE,"+++","++"),"+")," ")," ")</f>
        <v>++</v>
      </c>
      <c r="BG82" s="50" t="str">
        <f>IF(ISERR(FIND(BG$4,NieStac!$S81))=FALSE,IF(ISERR(FIND(CONCATENATE(BG$4,"+"),NieStac!$S81))=FALSE,IF(ISERR(FIND(CONCATENATE(BG$4,"++"),NieStac!$S81))=FALSE,IF(ISERR(FIND(CONCATENATE(BG$4,"+++"),NieStac!$S81))=FALSE,"+++","++"),"+")," ")," ")</f>
        <v/>
      </c>
      <c r="BH82" s="50" t="str">
        <f>IF(ISERR(FIND(BH$4,NieStac!$S81))=FALSE,IF(ISERR(FIND(CONCATENATE(BH$4,"+"),NieStac!$S81))=FALSE,IF(ISERR(FIND(CONCATENATE(BH$4,"++"),NieStac!$S81))=FALSE,IF(ISERR(FIND(CONCATENATE(BH$4,"+++"),NieStac!$S81))=FALSE,"+++","++"),"+")," ")," ")</f>
        <v/>
      </c>
      <c r="BI82" s="50" t="str">
        <f>IF(ISERR(FIND(BI$4,NieStac!$S81))=FALSE,IF(ISERR(FIND(CONCATENATE(BI$4,"+"),NieStac!$S81))=FALSE,IF(ISERR(FIND(CONCATENATE(BI$4,"++"),NieStac!$S81))=FALSE,IF(ISERR(FIND(CONCATENATE(BI$4,"+++"),NieStac!$S81))=FALSE,"+++","++"),"+")," ")," ")</f>
        <v/>
      </c>
      <c r="BJ82" s="127" t="str">
        <f>NieStac!C81</f>
        <v>Przedmiot obieralny 11: Sterowniki programowalne i sieci przemysłowe / Sieci komputerowe</v>
      </c>
      <c r="BK82" s="50" t="str">
        <f>IF(ISERR(FIND(BK$4,NieStac!$T81))=FALSE,IF(ISERR(FIND(CONCATENATE(BK$4,"+"),NieStac!$T81))=FALSE,IF(ISERR(FIND(CONCATENATE(BK$4,"++"),NieStac!$T81))=FALSE,IF(ISERR(FIND(CONCATENATE(BK$4,"+++"),NieStac!$T81))=FALSE,"+++","++"),"+")," ")," ")</f>
        <v>+</v>
      </c>
      <c r="BL82" s="50" t="str">
        <f>IF(ISERR(FIND(BL$4,NieStac!$T81))=FALSE,IF(ISERR(FIND(CONCATENATE(BL$4,"+"),NieStac!$T81))=FALSE,IF(ISERR(FIND(CONCATENATE(BL$4,"++"),NieStac!$T81))=FALSE,IF(ISERR(FIND(CONCATENATE(BL$4,"+++"),NieStac!$T81))=FALSE,"+++","++"),"+")," ")," ")</f>
        <v>+</v>
      </c>
      <c r="BM82" s="50" t="str">
        <f>IF(ISERR(FIND(BM$4,NieStac!$T81))=FALSE,IF(ISERR(FIND(CONCATENATE(BM$4,"+"),NieStac!$T81))=FALSE,IF(ISERR(FIND(CONCATENATE(BM$4,"++"),NieStac!$T81))=FALSE,IF(ISERR(FIND(CONCATENATE(BM$4,"+++"),NieStac!$T81))=FALSE,"+++","++"),"+")," ")," ")</f>
        <v/>
      </c>
      <c r="BN82" s="50" t="str">
        <f>IF(ISERR(FIND(BN$4,NieStac!$T81))=FALSE,IF(ISERR(FIND(CONCATENATE(BN$4,"+"),NieStac!$T81))=FALSE,IF(ISERR(FIND(CONCATENATE(BN$4,"++"),NieStac!$T81))=FALSE,IF(ISERR(FIND(CONCATENATE(BN$4,"+++"),NieStac!$T81))=FALSE,"+++","++"),"+")," ")," ")</f>
        <v>+</v>
      </c>
      <c r="BO82" s="50" t="str">
        <f>IF(ISERR(FIND(BO$4,NieStac!$T81))=FALSE,IF(ISERR(FIND(CONCATENATE(BO$4,"+"),NieStac!$T81))=FALSE,IF(ISERR(FIND(CONCATENATE(BO$4,"++"),NieStac!$T81))=FALSE,IF(ISERR(FIND(CONCATENATE(BO$4,"+++"),NieStac!$T81))=FALSE,"+++","++"),"+")," ")," ")</f>
        <v>+</v>
      </c>
      <c r="BP82" s="50" t="str">
        <f>IF(ISERR(FIND(BP$4,NieStac!$T81))=FALSE,IF(ISERR(FIND(CONCATENATE(BP$4,"+"),NieStac!$T81))=FALSE,IF(ISERR(FIND(CONCATENATE(BP$4,"++"),NieStac!$T81))=FALSE,IF(ISERR(FIND(CONCATENATE(BP$4,"+++"),NieStac!$T81))=FALSE,"+++","++"),"+")," ")," ")</f>
        <v/>
      </c>
      <c r="BQ82" s="50" t="str">
        <f>IF(ISERR(FIND(BQ$4,NieStac!$T81))=FALSE,IF(ISERR(FIND(CONCATENATE(BQ$4,"+"),NieStac!$T81))=FALSE,IF(ISERR(FIND(CONCATENATE(BQ$4,"++"),NieStac!$T81))=FALSE,IF(ISERR(FIND(CONCATENATE(BQ$4,"+++"),NieStac!$T81))=FALSE,"+++","++"),"+")," ")," ")</f>
        <v/>
      </c>
    </row>
    <row r="83" spans="1:69" ht="15.6" hidden="1" customHeight="1">
      <c r="A83" s="104">
        <f>NieStac!C82</f>
        <v>0</v>
      </c>
      <c r="B83" s="50" t="str">
        <f>IF(ISERR(FIND(B$4,NieStac!$R82))=FALSE,IF(ISERR(FIND(CONCATENATE(B$4,"+"),NieStac!$R82))=FALSE,IF(ISERR(FIND(CONCATENATE(B$4,"++"),NieStac!$R82))=FALSE,IF(ISERR(FIND(CONCATENATE(B$4,"+++"),NieStac!$R82))=FALSE,"+++","++"),"+")," ")," ")</f>
        <v/>
      </c>
      <c r="C83" s="50" t="str">
        <f>IF(ISERR(FIND(C$4,NieStac!$R82))=FALSE,IF(ISERR(FIND(CONCATENATE(C$4,"+"),NieStac!$R82))=FALSE,IF(ISERR(FIND(CONCATENATE(C$4,"++"),NieStac!$R82))=FALSE,IF(ISERR(FIND(CONCATENATE(C$4,"+++"),NieStac!$R82))=FALSE,"+++","++"),"+")," ")," ")</f>
        <v/>
      </c>
      <c r="D83" s="50" t="str">
        <f>IF(ISERR(FIND(D$4,NieStac!$R82))=FALSE,IF(ISERR(FIND(CONCATENATE(D$4,"+"),NieStac!$R82))=FALSE,IF(ISERR(FIND(CONCATENATE(D$4,"++"),NieStac!$R82))=FALSE,IF(ISERR(FIND(CONCATENATE(D$4,"+++"),NieStac!$R82))=FALSE,"+++","++"),"+")," ")," ")</f>
        <v/>
      </c>
      <c r="E83" s="50" t="str">
        <f>IF(ISERR(FIND(E$4,NieStac!$R82))=FALSE,IF(ISERR(FIND(CONCATENATE(E$4,"+"),NieStac!$R82))=FALSE,IF(ISERR(FIND(CONCATENATE(E$4,"++"),NieStac!$R82))=FALSE,IF(ISERR(FIND(CONCATENATE(E$4,"+++"),NieStac!$R82))=FALSE,"+++","++"),"+")," ")," ")</f>
        <v/>
      </c>
      <c r="F83" s="50" t="str">
        <f>IF(ISERR(FIND(F$4,NieStac!$R82))=FALSE,IF(ISERR(FIND(CONCATENATE(F$4,"+"),NieStac!$R82))=FALSE,IF(ISERR(FIND(CONCATENATE(F$4,"++"),NieStac!$R82))=FALSE,IF(ISERR(FIND(CONCATENATE(F$4,"+++"),NieStac!$R82))=FALSE,"+++","++"),"+")," ")," ")</f>
        <v/>
      </c>
      <c r="G83" s="50" t="str">
        <f>IF(ISERR(FIND(G$4,NieStac!$R82))=FALSE,IF(ISERR(FIND(CONCATENATE(G$4,"+"),NieStac!$R82))=FALSE,IF(ISERR(FIND(CONCATENATE(G$4,"++"),NieStac!$R82))=FALSE,IF(ISERR(FIND(CONCATENATE(G$4,"+++"),NieStac!$R82))=FALSE,"+++","++"),"+")," ")," ")</f>
        <v/>
      </c>
      <c r="H83" s="50" t="str">
        <f>IF(ISERR(FIND(H$4,NieStac!$R82))=FALSE,IF(ISERR(FIND(CONCATENATE(H$4,"+"),NieStac!$R82))=FALSE,IF(ISERR(FIND(CONCATENATE(H$4,"++"),NieStac!$R82))=FALSE,IF(ISERR(FIND(CONCATENATE(H$4,"+++"),NieStac!$R82))=FALSE,"+++","++"),"+")," ")," ")</f>
        <v/>
      </c>
      <c r="I83" s="50" t="str">
        <f>IF(ISERR(FIND(I$4,NieStac!$R82))=FALSE,IF(ISERR(FIND(CONCATENATE(I$4,"+"),NieStac!$R82))=FALSE,IF(ISERR(FIND(CONCATENATE(I$4,"++"),NieStac!$R82))=FALSE,IF(ISERR(FIND(CONCATENATE(I$4,"+++"),NieStac!$R82))=FALSE,"+++","++"),"+")," ")," ")</f>
        <v/>
      </c>
      <c r="J83" s="50" t="str">
        <f>IF(ISERR(FIND(J$4,NieStac!$R82))=FALSE,IF(ISERR(FIND(CONCATENATE(J$4,"+"),NieStac!$R82))=FALSE,IF(ISERR(FIND(CONCATENATE(J$4,"++"),NieStac!$R82))=FALSE,IF(ISERR(FIND(CONCATENATE(J$4,"+++"),NieStac!$R82))=FALSE,"+++","++"),"+")," ")," ")</f>
        <v/>
      </c>
      <c r="K83" s="50" t="str">
        <f>IF(ISERR(FIND(K$4,NieStac!$R82))=FALSE,IF(ISERR(FIND(CONCATENATE(K$4,"+"),NieStac!$R82))=FALSE,IF(ISERR(FIND(CONCATENATE(K$4,"++"),NieStac!$R82))=FALSE,IF(ISERR(FIND(CONCATENATE(K$4,"+++"),NieStac!$R82))=FALSE,"+++","++"),"+")," ")," ")</f>
        <v/>
      </c>
      <c r="L83" s="50" t="str">
        <f>IF(ISERR(FIND(L$4,NieStac!$R82))=FALSE,IF(ISERR(FIND(CONCATENATE(L$4,"+"),NieStac!$R82))=FALSE,IF(ISERR(FIND(CONCATENATE(L$4,"++"),NieStac!$R82))=FALSE,IF(ISERR(FIND(CONCATENATE(L$4,"+++"),NieStac!$R82))=FALSE,"+++","++"),"+")," ")," ")</f>
        <v/>
      </c>
      <c r="M83" s="50" t="str">
        <f>IF(ISERR(FIND(M$4,NieStac!$R82))=FALSE,IF(ISERR(FIND(CONCATENATE(M$4,"+"),NieStac!$R82))=FALSE,IF(ISERR(FIND(CONCATENATE(M$4,"++"),NieStac!$R82))=FALSE,IF(ISERR(FIND(CONCATENATE(M$4,"+++"),NieStac!$R82))=FALSE,"+++","++"),"+")," ")," ")</f>
        <v/>
      </c>
      <c r="N83" s="50" t="str">
        <f>IF(ISERR(FIND(N$4,NieStac!$R82))=FALSE,IF(ISERR(FIND(CONCATENATE(N$4,"+"),NieStac!$R82))=FALSE,IF(ISERR(FIND(CONCATENATE(N$4,"++"),NieStac!$R82))=FALSE,IF(ISERR(FIND(CONCATENATE(N$4,"+++"),NieStac!$R82))=FALSE,"+++","++"),"+")," ")," ")</f>
        <v/>
      </c>
      <c r="O83" s="50" t="str">
        <f>IF(ISERR(FIND(O$4,NieStac!$R82))=FALSE,IF(ISERR(FIND(CONCATENATE(O$4,"+"),NieStac!$R82))=FALSE,IF(ISERR(FIND(CONCATENATE(O$4,"++"),NieStac!$R82))=FALSE,IF(ISERR(FIND(CONCATENATE(O$4,"+++"),NieStac!$R82))=FALSE,"+++","++"),"+")," ")," ")</f>
        <v/>
      </c>
      <c r="P83" s="50" t="str">
        <f>IF(ISERR(FIND(P$4,NieStac!$R82))=FALSE,IF(ISERR(FIND(CONCATENATE(P$4,"+"),NieStac!$R82))=FALSE,IF(ISERR(FIND(CONCATENATE(P$4,"++"),NieStac!$R82))=FALSE,IF(ISERR(FIND(CONCATENATE(P$4,"+++"),NieStac!$R82))=FALSE,"+++","++"),"+")," ")," ")</f>
        <v/>
      </c>
      <c r="Q83" s="50" t="str">
        <f>IF(ISERR(FIND(Q$4,NieStac!$R82))=FALSE,IF(ISERR(FIND(CONCATENATE(Q$4,"+"),NieStac!$R82))=FALSE,IF(ISERR(FIND(CONCATENATE(Q$4,"++"),NieStac!$R82))=FALSE,IF(ISERR(FIND(CONCATENATE(Q$4,"+++"),NieStac!$R82))=FALSE,"+++","++"),"+")," ")," ")</f>
        <v/>
      </c>
      <c r="R83" s="50" t="str">
        <f>IF(ISERR(FIND(R$4,NieStac!$R82))=FALSE,IF(ISERR(FIND(CONCATENATE(R$4,"+"),NieStac!$R82))=FALSE,IF(ISERR(FIND(CONCATENATE(R$4,"++"),NieStac!$R82))=FALSE,IF(ISERR(FIND(CONCATENATE(R$4,"+++"),NieStac!$R82))=FALSE,"+++","++"),"+")," ")," ")</f>
        <v/>
      </c>
      <c r="S83" s="50" t="str">
        <f>IF(ISERR(FIND(S$4,NieStac!$R82))=FALSE,IF(ISERR(FIND(CONCATENATE(S$4,"+"),NieStac!$R82))=FALSE,IF(ISERR(FIND(CONCATENATE(S$4,"++"),NieStac!$R82))=FALSE,IF(ISERR(FIND(CONCATENATE(S$4,"+++"),NieStac!$R82))=FALSE,"+++","++"),"+")," ")," ")</f>
        <v/>
      </c>
      <c r="T83" s="50" t="str">
        <f>IF(ISERR(FIND(T$4,NieStac!$R82))=FALSE,IF(ISERR(FIND(CONCATENATE(T$4,"+"),NieStac!$R82))=FALSE,IF(ISERR(FIND(CONCATENATE(T$4,"++"),NieStac!$R82))=FALSE,IF(ISERR(FIND(CONCATENATE(T$4,"+++"),NieStac!$R82))=FALSE,"+++","++"),"+")," ")," ")</f>
        <v/>
      </c>
      <c r="U83" s="50" t="str">
        <f>IF(ISERR(FIND(U$4,NieStac!$R82))=FALSE,IF(ISERR(FIND(CONCATENATE(U$4,"+"),NieStac!$R82))=FALSE,IF(ISERR(FIND(CONCATENATE(U$4,"++"),NieStac!$R82))=FALSE,IF(ISERR(FIND(CONCATENATE(U$4,"+++"),NieStac!$R82))=FALSE,"+++","++"),"+")," ")," ")</f>
        <v/>
      </c>
      <c r="V83" s="50" t="str">
        <f>IF(ISERR(FIND(V$4,NieStac!$R82))=FALSE,IF(ISERR(FIND(CONCATENATE(V$4,"+"),NieStac!$R82))=FALSE,IF(ISERR(FIND(CONCATENATE(V$4,"++"),NieStac!$R82))=FALSE,IF(ISERR(FIND(CONCATENATE(V$4,"+++"),NieStac!$R82))=FALSE,"+++","++"),"+")," ")," ")</f>
        <v/>
      </c>
      <c r="W83" s="50" t="str">
        <f>IF(ISERR(FIND(W$4,NieStac!$R82))=FALSE,IF(ISERR(FIND(CONCATENATE(W$4,"+"),NieStac!$R82))=FALSE,IF(ISERR(FIND(CONCATENATE(W$4,"++"),NieStac!$R82))=FALSE,IF(ISERR(FIND(CONCATENATE(W$4,"+++"),NieStac!$R82))=FALSE,"+++","++"),"+")," ")," ")</f>
        <v/>
      </c>
      <c r="X83" s="50" t="str">
        <f>IF(ISERR(FIND(X$4,NieStac!$R82))=FALSE,IF(ISERR(FIND(CONCATENATE(X$4,"+"),NieStac!$R82))=FALSE,IF(ISERR(FIND(CONCATENATE(X$4,"++"),NieStac!$R82))=FALSE,IF(ISERR(FIND(CONCATENATE(X$4,"+++"),NieStac!$R82))=FALSE,"+++","++"),"+")," ")," ")</f>
        <v/>
      </c>
      <c r="Y83" s="50" t="str">
        <f>IF(ISERR(FIND(Y$4,NieStac!$R82))=FALSE,IF(ISERR(FIND(CONCATENATE(Y$4,"+"),NieStac!$R82))=FALSE,IF(ISERR(FIND(CONCATENATE(Y$4,"++"),NieStac!$R82))=FALSE,IF(ISERR(FIND(CONCATENATE(Y$4,"+++"),NieStac!$R82))=FALSE,"+++","++"),"+")," ")," ")</f>
        <v/>
      </c>
      <c r="Z83" s="50" t="str">
        <f>IF(ISERR(FIND(Z$4,NieStac!$R82))=FALSE,IF(ISERR(FIND(CONCATENATE(Z$4,"+"),NieStac!$R82))=FALSE,IF(ISERR(FIND(CONCATENATE(Z$4,"++"),NieStac!$R82))=FALSE,IF(ISERR(FIND(CONCATENATE(Z$4,"+++"),NieStac!$R82))=FALSE,"+++","++"),"+")," ")," ")</f>
        <v/>
      </c>
      <c r="AA83" s="50" t="str">
        <f>IF(ISERR(FIND(AA$4,NieStac!$R82))=FALSE,IF(ISERR(FIND(CONCATENATE(AA$4,"+"),NieStac!$R82))=FALSE,IF(ISERR(FIND(CONCATENATE(AA$4,"++"),NieStac!$R82))=FALSE,IF(ISERR(FIND(CONCATENATE(AA$4,"+++"),NieStac!$R82))=FALSE,"+++","++"),"+")," ")," ")</f>
        <v/>
      </c>
      <c r="AB83" s="50" t="str">
        <f>IF(ISERR(FIND(AB$4,NieStac!$R82))=FALSE,IF(ISERR(FIND(CONCATENATE(AB$4,"+"),NieStac!$R82))=FALSE,IF(ISERR(FIND(CONCATENATE(AB$4,"++"),NieStac!$R82))=FALSE,IF(ISERR(FIND(CONCATENATE(AB$4,"+++"),NieStac!$R82))=FALSE,"+++","++"),"+")," ")," ")</f>
        <v/>
      </c>
      <c r="AC83" s="50" t="str">
        <f>IF(ISERR(FIND(AC$4,NieStac!$R82))=FALSE,IF(ISERR(FIND(CONCATENATE(AC$4,"+"),NieStac!$R82))=FALSE,IF(ISERR(FIND(CONCATENATE(AC$4,"++"),NieStac!$R82))=FALSE,IF(ISERR(FIND(CONCATENATE(AC$4,"+++"),NieStac!$R82))=FALSE,"+++","++"),"+")," ")," ")</f>
        <v/>
      </c>
      <c r="AD83" s="127">
        <f>NieStac!C82</f>
        <v>0</v>
      </c>
      <c r="AE83" s="50" t="str">
        <f>IF(ISERR(FIND(AE$4,NieStac!$S82))=FALSE,IF(ISERR(FIND(CONCATENATE(AE$4,"+"),NieStac!$S82))=FALSE,IF(ISERR(FIND(CONCATENATE(AE$4,"++"),NieStac!$S82))=FALSE,IF(ISERR(FIND(CONCATENATE(AE$4,"+++"),NieStac!$S82))=FALSE,"+++","++"),"+"),"-"),"-")</f>
        <v>-</v>
      </c>
      <c r="AF83" s="50" t="str">
        <f>IF(ISERR(FIND(AF$4,NieStac!$S82))=FALSE,IF(ISERR(FIND(CONCATENATE(AF$4,"+"),NieStac!$S82))=FALSE,IF(ISERR(FIND(CONCATENATE(AF$4,"++"),NieStac!$S82))=FALSE,IF(ISERR(FIND(CONCATENATE(AF$4,"+++"),NieStac!$S82))=FALSE,"+++","++"),"+"),"-"),"-")</f>
        <v>-</v>
      </c>
      <c r="AG83" s="50" t="str">
        <f>IF(ISERR(FIND(AG$4,NieStac!$S82))=FALSE,IF(ISERR(FIND(CONCATENATE(AG$4,"+"),NieStac!$S82))=FALSE,IF(ISERR(FIND(CONCATENATE(AG$4,"++"),NieStac!$S82))=FALSE,IF(ISERR(FIND(CONCATENATE(AG$4,"+++"),NieStac!$S82))=FALSE,"+++","++"),"+"),"-"),"-")</f>
        <v>-</v>
      </c>
      <c r="AH83" s="50" t="str">
        <f>IF(ISERR(FIND(AH$4,NieStac!$S82))=FALSE,IF(ISERR(FIND(CONCATENATE(AH$4,"+"),NieStac!$S82))=FALSE,IF(ISERR(FIND(CONCATENATE(AH$4,"++"),NieStac!$S82))=FALSE,IF(ISERR(FIND(CONCATENATE(AH$4,"+++"),NieStac!$S82))=FALSE,"+++","++"),"+"),"-"),"-")</f>
        <v>-</v>
      </c>
      <c r="AI83" s="50" t="str">
        <f>IF(ISERR(FIND(AI$4,NieStac!$S82))=FALSE,IF(ISERR(FIND(CONCATENATE(AI$4,"+"),NieStac!$S82))=FALSE,IF(ISERR(FIND(CONCATENATE(AI$4,"++"),NieStac!$S82))=FALSE,IF(ISERR(FIND(CONCATENATE(AI$4,"+++"),NieStac!$S82))=FALSE,"+++","++"),"+"),"-"),"-")</f>
        <v>-</v>
      </c>
      <c r="AJ83" s="50" t="str">
        <f>IF(ISERR(FIND(AJ$4,NieStac!$S82))=FALSE,IF(ISERR(FIND(CONCATENATE(AJ$4,"+"),NieStac!$S82))=FALSE,IF(ISERR(FIND(CONCATENATE(AJ$4,"++"),NieStac!$S82))=FALSE,IF(ISERR(FIND(CONCATENATE(AJ$4,"+++"),NieStac!$S82))=FALSE,"+++","++"),"+"),"-"),"-")</f>
        <v>-</v>
      </c>
      <c r="AK83" s="50" t="str">
        <f>IF(ISERR(FIND(AK$4,NieStac!$S82))=FALSE,IF(ISERR(FIND(CONCATENATE(AK$4,"+"),NieStac!$S82))=FALSE,IF(ISERR(FIND(CONCATENATE(AK$4,"++"),NieStac!$S82))=FALSE,IF(ISERR(FIND(CONCATENATE(AK$4,"+++"),NieStac!$S82))=FALSE,"+++","++"),"+"),"-"),"-")</f>
        <v>-</v>
      </c>
      <c r="AL83" s="50" t="str">
        <f>IF(ISERR(FIND(AL$4,NieStac!$S82))=FALSE,IF(ISERR(FIND(CONCATENATE(AL$4,"+"),NieStac!$S82))=FALSE,IF(ISERR(FIND(CONCATENATE(AL$4,"++"),NieStac!$S82))=FALSE,IF(ISERR(FIND(CONCATENATE(AL$4,"+++"),NieStac!$S82))=FALSE,"+++","++"),"+"),"-"),"-")</f>
        <v>-</v>
      </c>
      <c r="AM83" s="50" t="str">
        <f>IF(ISERR(FIND(AM$4,NieStac!$S82))=FALSE,IF(ISERR(FIND(CONCATENATE(AM$4,"+"),NieStac!$S82))=FALSE,IF(ISERR(FIND(CONCATENATE(AM$4,"++"),NieStac!$S82))=FALSE,IF(ISERR(FIND(CONCATENATE(AM$4,"+++"),NieStac!$S82))=FALSE,"+++","++"),"+"),"-"),"-")</f>
        <v>-</v>
      </c>
      <c r="AN83" s="50" t="str">
        <f>IF(ISERR(FIND(AN$4,NieStac!$S82))=FALSE,IF(ISERR(FIND(CONCATENATE(AN$4,"+"),NieStac!$S82))=FALSE,IF(ISERR(FIND(CONCATENATE(AN$4,"++"),NieStac!$S82))=FALSE,IF(ISERR(FIND(CONCATENATE(AN$4,"+++"),NieStac!$S82))=FALSE,"+++","++"),"+"),"-"),"-")</f>
        <v>-</v>
      </c>
      <c r="AO83" s="50" t="str">
        <f>IF(ISERR(FIND(AO$4,NieStac!$S82))=FALSE,IF(ISERR(FIND(CONCATENATE(AO$4,"+"),NieStac!$S82))=FALSE,IF(ISERR(FIND(CONCATENATE(AO$4,"++"),NieStac!$S82))=FALSE,IF(ISERR(FIND(CONCATENATE(AO$4,"+++"),NieStac!$S82))=FALSE,"+++","++"),"+"),"-"),"-")</f>
        <v>-</v>
      </c>
      <c r="AP83" s="50" t="str">
        <f>IF(ISERR(FIND(AP$4,NieStac!$S82))=FALSE,IF(ISERR(FIND(CONCATENATE(AP$4,"+"),NieStac!$S82))=FALSE,IF(ISERR(FIND(CONCATENATE(AP$4,"++"),NieStac!$S82))=FALSE,IF(ISERR(FIND(CONCATENATE(AP$4,"+++"),NieStac!$S82))=FALSE,"+++","++"),"+"),"-"),"-")</f>
        <v>-</v>
      </c>
      <c r="AQ83" s="50" t="str">
        <f>IF(ISERR(FIND(AQ$4,NieStac!$S82))=FALSE,IF(ISERR(FIND(CONCATENATE(AQ$4,"+"),NieStac!$S82))=FALSE,IF(ISERR(FIND(CONCATENATE(AQ$4,"++"),NieStac!$S82))=FALSE,IF(ISERR(FIND(CONCATENATE(AQ$4,"+++"),NieStac!$S82))=FALSE,"+++","++"),"+"),"-"),"-")</f>
        <v>-</v>
      </c>
      <c r="AR83" s="50" t="str">
        <f>IF(ISERR(FIND(AR$4,NieStac!$S82))=FALSE,IF(ISERR(FIND(CONCATENATE(AR$4,"+"),NieStac!$S82))=FALSE,IF(ISERR(FIND(CONCATENATE(AR$4,"++"),NieStac!$S82))=FALSE,IF(ISERR(FIND(CONCATENATE(AR$4,"+++"),NieStac!$S82))=FALSE,"+++","++"),"+"),"-"),"-")</f>
        <v>-</v>
      </c>
      <c r="AS83" s="50"/>
      <c r="AT83" s="50"/>
      <c r="AU83" s="50"/>
      <c r="AV83" s="50"/>
      <c r="AW83" s="50"/>
      <c r="AX83" s="50"/>
      <c r="AY83" s="50"/>
      <c r="AZ83" s="50"/>
      <c r="BA83" s="50" t="str">
        <f>IF(ISERR(FIND(BA$4,NieStac!$S82))=FALSE,IF(ISERR(FIND(CONCATENATE(BA$4,"+"),NieStac!$S82))=FALSE,IF(ISERR(FIND(CONCATENATE(BA$4,"++"),NieStac!$S82))=FALSE,IF(ISERR(FIND(CONCATENATE(BA$4,"+++"),NieStac!$S82))=FALSE,"+++","++"),"+"),"-"),"-")</f>
        <v>-</v>
      </c>
      <c r="BB83" s="50" t="str">
        <f>IF(ISERR(FIND(BB$4,NieStac!$S82))=FALSE,IF(ISERR(FIND(CONCATENATE(BB$4,"+"),NieStac!$S82))=FALSE,IF(ISERR(FIND(CONCATENATE(BB$4,"++"),NieStac!$S82))=FALSE,IF(ISERR(FIND(CONCATENATE(BB$4,"+++"),NieStac!$S82))=FALSE,"+++","++"),"+"),"-"),"-")</f>
        <v>-</v>
      </c>
      <c r="BC83" s="50" t="str">
        <f>IF(ISERR(FIND(BC$4,NieStac!$S82))=FALSE,IF(ISERR(FIND(CONCATENATE(BC$4,"+"),NieStac!$S82))=FALSE,IF(ISERR(FIND(CONCATENATE(BC$4,"++"),NieStac!$S82))=FALSE,IF(ISERR(FIND(CONCATENATE(BC$4,"+++"),NieStac!$S82))=FALSE,"+++","++"),"+"),"-"),"-")</f>
        <v>-</v>
      </c>
      <c r="BD83" s="50" t="str">
        <f>IF(ISERR(FIND(BD$4,NieStac!$S82))=FALSE,IF(ISERR(FIND(CONCATENATE(BD$4,"+"),NieStac!$S82))=FALSE,IF(ISERR(FIND(CONCATENATE(BD$4,"++"),NieStac!$S82))=FALSE,IF(ISERR(FIND(CONCATENATE(BD$4,"+++"),NieStac!$S82))=FALSE,"+++","++"),"+"),"-"),"-")</f>
        <v>-</v>
      </c>
      <c r="BE83" s="50" t="str">
        <f>IF(ISERR(FIND(BE$4,NieStac!$S82))=FALSE,IF(ISERR(FIND(CONCATENATE(BE$4,"+"),NieStac!$S82))=FALSE,IF(ISERR(FIND(CONCATENATE(BE$4,"++"),NieStac!$S82))=FALSE,IF(ISERR(FIND(CONCATENATE(BE$4,"+++"),NieStac!$S82))=FALSE,"+++","++"),"+"),"-"),"-")</f>
        <v>-</v>
      </c>
      <c r="BF83" s="50" t="str">
        <f>IF(ISERR(FIND(BF$4,NieStac!$S82))=FALSE,IF(ISERR(FIND(CONCATENATE(BF$4,"+"),NieStac!$S82))=FALSE,IF(ISERR(FIND(CONCATENATE(BF$4,"++"),NieStac!$S82))=FALSE,IF(ISERR(FIND(CONCATENATE(BF$4,"+++"),NieStac!$S82))=FALSE,"+++","++"),"+"),"-"),"-")</f>
        <v>-</v>
      </c>
      <c r="BG83" s="50" t="str">
        <f>IF(ISERR(FIND(BG$4,NieStac!$S82))=FALSE,IF(ISERR(FIND(CONCATENATE(BG$4,"+"),NieStac!$S82))=FALSE,IF(ISERR(FIND(CONCATENATE(BG$4,"++"),NieStac!$S82))=FALSE,IF(ISERR(FIND(CONCATENATE(BG$4,"+++"),NieStac!$S82))=FALSE,"+++","++"),"+"),"-"),"-")</f>
        <v>-</v>
      </c>
      <c r="BH83" s="50" t="str">
        <f>IF(ISERR(FIND(BH$4,NieStac!$S82))=FALSE,IF(ISERR(FIND(CONCATENATE(BH$4,"+"),NieStac!$S82))=FALSE,IF(ISERR(FIND(CONCATENATE(BH$4,"++"),NieStac!$S82))=FALSE,IF(ISERR(FIND(CONCATENATE(BH$4,"+++"),NieStac!$S82))=FALSE,"+++","++"),"+"),"-"),"-")</f>
        <v>-</v>
      </c>
      <c r="BI83" s="50" t="str">
        <f>IF(ISERR(FIND(BI$4,NieStac!$S82))=FALSE,IF(ISERR(FIND(CONCATENATE(BI$4,"+"),NieStac!$S82))=FALSE,IF(ISERR(FIND(CONCATENATE(BI$4,"++"),NieStac!$S82))=FALSE,IF(ISERR(FIND(CONCATENATE(BI$4,"+++"),NieStac!$S82))=FALSE,"+++","++"),"+"),"-"),"-")</f>
        <v>-</v>
      </c>
      <c r="BJ83" s="127">
        <f>NieStac!C82</f>
        <v>0</v>
      </c>
      <c r="BK83" s="50" t="str">
        <f>IF(ISERR(FIND(BK$4,NieStac!$T82))=FALSE,IF(ISERR(FIND(CONCATENATE(BK$4,"+"),NieStac!$T82))=FALSE,IF(ISERR(FIND(CONCATENATE(BK$4,"++"),NieStac!$T82))=FALSE,IF(ISERR(FIND(CONCATENATE(BK$4,"+++"),NieStac!$T82))=FALSE,"+++","++"),"+"),"-"),"-")</f>
        <v>-</v>
      </c>
      <c r="BL83" s="50" t="str">
        <f>IF(ISERR(FIND(BL$4,NieStac!$T82))=FALSE,IF(ISERR(FIND(CONCATENATE(BL$4,"+"),NieStac!$T82))=FALSE,IF(ISERR(FIND(CONCATENATE(BL$4,"++"),NieStac!$T82))=FALSE,IF(ISERR(FIND(CONCATENATE(BL$4,"+++"),NieStac!$T82))=FALSE,"+++","++"),"+"),"-"),"-")</f>
        <v>-</v>
      </c>
      <c r="BM83" s="50" t="str">
        <f>IF(ISERR(FIND(BM$4,NieStac!$T82))=FALSE,IF(ISERR(FIND(CONCATENATE(BM$4,"+"),NieStac!$T82))=FALSE,IF(ISERR(FIND(CONCATENATE(BM$4,"++"),NieStac!$T82))=FALSE,IF(ISERR(FIND(CONCATENATE(BM$4,"+++"),NieStac!$T82))=FALSE,"+++","++"),"+"),"-"),"-")</f>
        <v>-</v>
      </c>
      <c r="BN83" s="50" t="str">
        <f>IF(ISERR(FIND(BN$4,NieStac!$T82))=FALSE,IF(ISERR(FIND(CONCATENATE(BN$4,"+"),NieStac!$T82))=FALSE,IF(ISERR(FIND(CONCATENATE(BN$4,"++"),NieStac!$T82))=FALSE,IF(ISERR(FIND(CONCATENATE(BN$4,"+++"),NieStac!$T82))=FALSE,"+++","++"),"+"),"-"),"-")</f>
        <v>-</v>
      </c>
      <c r="BO83" s="50" t="str">
        <f>IF(ISERR(FIND(BO$4,NieStac!$T82))=FALSE,IF(ISERR(FIND(CONCATENATE(BO$4,"+"),NieStac!$T82))=FALSE,IF(ISERR(FIND(CONCATENATE(BO$4,"++"),NieStac!$T82))=FALSE,IF(ISERR(FIND(CONCATENATE(BO$4,"+++"),NieStac!$T82))=FALSE,"+++","++"),"+"),"-"),"-")</f>
        <v>-</v>
      </c>
      <c r="BP83" s="50" t="str">
        <f>IF(ISERR(FIND(BP$4,NieStac!$T82))=FALSE,IF(ISERR(FIND(CONCATENATE(BP$4,"+"),NieStac!$T82))=FALSE,IF(ISERR(FIND(CONCATENATE(BP$4,"++"),NieStac!$T82))=FALSE,IF(ISERR(FIND(CONCATENATE(BP$4,"+++"),NieStac!$T82))=FALSE,"+++","++"),"+"),"-"),"-")</f>
        <v>-</v>
      </c>
      <c r="BQ83" s="50" t="str">
        <f>IF(ISERR(FIND(BQ$4,NieStac!$T82))=FALSE,IF(ISERR(FIND(CONCATENATE(BQ$4,"+"),NieStac!$T82))=FALSE,IF(ISERR(FIND(CONCATENATE(BQ$4,"++"),NieStac!$T82))=FALSE,IF(ISERR(FIND(CONCATENATE(BQ$4,"+++"),NieStac!$T82))=FALSE,"+++","++"),"+"),"-"),"-")</f>
        <v>-</v>
      </c>
    </row>
    <row r="84" spans="1:69" ht="16.149999999999999" hidden="1" customHeight="1">
      <c r="A84" s="104">
        <f>NieStac!C83</f>
        <v>0</v>
      </c>
      <c r="B84" s="50" t="str">
        <f>IF(ISERR(FIND(B$4,NieStac!$R83))=FALSE,IF(ISERR(FIND(CONCATENATE(B$4,"+"),NieStac!$R83))=FALSE,IF(ISERR(FIND(CONCATENATE(B$4,"++"),NieStac!$R83))=FALSE,IF(ISERR(FIND(CONCATENATE(B$4,"+++"),NieStac!$R83))=FALSE,"+++","++"),"+")," ")," ")</f>
        <v/>
      </c>
      <c r="C84" s="50" t="str">
        <f>IF(ISERR(FIND(C$4,NieStac!$R83))=FALSE,IF(ISERR(FIND(CONCATENATE(C$4,"+"),NieStac!$R83))=FALSE,IF(ISERR(FIND(CONCATENATE(C$4,"++"),NieStac!$R83))=FALSE,IF(ISERR(FIND(CONCATENATE(C$4,"+++"),NieStac!$R83))=FALSE,"+++","++"),"+")," ")," ")</f>
        <v/>
      </c>
      <c r="D84" s="50" t="str">
        <f>IF(ISERR(FIND(D$4,NieStac!$R83))=FALSE,IF(ISERR(FIND(CONCATENATE(D$4,"+"),NieStac!$R83))=FALSE,IF(ISERR(FIND(CONCATENATE(D$4,"++"),NieStac!$R83))=FALSE,IF(ISERR(FIND(CONCATENATE(D$4,"+++"),NieStac!$R83))=FALSE,"+++","++"),"+")," ")," ")</f>
        <v/>
      </c>
      <c r="E84" s="50" t="str">
        <f>IF(ISERR(FIND(E$4,NieStac!$R83))=FALSE,IF(ISERR(FIND(CONCATENATE(E$4,"+"),NieStac!$R83))=FALSE,IF(ISERR(FIND(CONCATENATE(E$4,"++"),NieStac!$R83))=FALSE,IF(ISERR(FIND(CONCATENATE(E$4,"+++"),NieStac!$R83))=FALSE,"+++","++"),"+")," ")," ")</f>
        <v/>
      </c>
      <c r="F84" s="50" t="str">
        <f>IF(ISERR(FIND(F$4,NieStac!$R83))=FALSE,IF(ISERR(FIND(CONCATENATE(F$4,"+"),NieStac!$R83))=FALSE,IF(ISERR(FIND(CONCATENATE(F$4,"++"),NieStac!$R83))=FALSE,IF(ISERR(FIND(CONCATENATE(F$4,"+++"),NieStac!$R83))=FALSE,"+++","++"),"+")," ")," ")</f>
        <v/>
      </c>
      <c r="G84" s="50" t="str">
        <f>IF(ISERR(FIND(G$4,NieStac!$R83))=FALSE,IF(ISERR(FIND(CONCATENATE(G$4,"+"),NieStac!$R83))=FALSE,IF(ISERR(FIND(CONCATENATE(G$4,"++"),NieStac!$R83))=FALSE,IF(ISERR(FIND(CONCATENATE(G$4,"+++"),NieStac!$R83))=FALSE,"+++","++"),"+")," ")," ")</f>
        <v/>
      </c>
      <c r="H84" s="50" t="str">
        <f>IF(ISERR(FIND(H$4,NieStac!$R83))=FALSE,IF(ISERR(FIND(CONCATENATE(H$4,"+"),NieStac!$R83))=FALSE,IF(ISERR(FIND(CONCATENATE(H$4,"++"),NieStac!$R83))=FALSE,IF(ISERR(FIND(CONCATENATE(H$4,"+++"),NieStac!$R83))=FALSE,"+++","++"),"+")," ")," ")</f>
        <v/>
      </c>
      <c r="I84" s="50" t="str">
        <f>IF(ISERR(FIND(I$4,NieStac!$R83))=FALSE,IF(ISERR(FIND(CONCATENATE(I$4,"+"),NieStac!$R83))=FALSE,IF(ISERR(FIND(CONCATENATE(I$4,"++"),NieStac!$R83))=FALSE,IF(ISERR(FIND(CONCATENATE(I$4,"+++"),NieStac!$R83))=FALSE,"+++","++"),"+")," ")," ")</f>
        <v/>
      </c>
      <c r="J84" s="50" t="str">
        <f>IF(ISERR(FIND(J$4,NieStac!$R83))=FALSE,IF(ISERR(FIND(CONCATENATE(J$4,"+"),NieStac!$R83))=FALSE,IF(ISERR(FIND(CONCATENATE(J$4,"++"),NieStac!$R83))=FALSE,IF(ISERR(FIND(CONCATENATE(J$4,"+++"),NieStac!$R83))=FALSE,"+++","++"),"+")," ")," ")</f>
        <v/>
      </c>
      <c r="K84" s="50" t="str">
        <f>IF(ISERR(FIND(K$4,NieStac!$R83))=FALSE,IF(ISERR(FIND(CONCATENATE(K$4,"+"),NieStac!$R83))=FALSE,IF(ISERR(FIND(CONCATENATE(K$4,"++"),NieStac!$R83))=FALSE,IF(ISERR(FIND(CONCATENATE(K$4,"+++"),NieStac!$R83))=FALSE,"+++","++"),"+")," ")," ")</f>
        <v/>
      </c>
      <c r="L84" s="50" t="str">
        <f>IF(ISERR(FIND(L$4,NieStac!$R83))=FALSE,IF(ISERR(FIND(CONCATENATE(L$4,"+"),NieStac!$R83))=FALSE,IF(ISERR(FIND(CONCATENATE(L$4,"++"),NieStac!$R83))=FALSE,IF(ISERR(FIND(CONCATENATE(L$4,"+++"),NieStac!$R83))=FALSE,"+++","++"),"+")," ")," ")</f>
        <v/>
      </c>
      <c r="M84" s="50" t="str">
        <f>IF(ISERR(FIND(M$4,NieStac!$R83))=FALSE,IF(ISERR(FIND(CONCATENATE(M$4,"+"),NieStac!$R83))=FALSE,IF(ISERR(FIND(CONCATENATE(M$4,"++"),NieStac!$R83))=FALSE,IF(ISERR(FIND(CONCATENATE(M$4,"+++"),NieStac!$R83))=FALSE,"+++","++"),"+")," ")," ")</f>
        <v/>
      </c>
      <c r="N84" s="50" t="str">
        <f>IF(ISERR(FIND(N$4,NieStac!$R83))=FALSE,IF(ISERR(FIND(CONCATENATE(N$4,"+"),NieStac!$R83))=FALSE,IF(ISERR(FIND(CONCATENATE(N$4,"++"),NieStac!$R83))=FALSE,IF(ISERR(FIND(CONCATENATE(N$4,"+++"),NieStac!$R83))=FALSE,"+++","++"),"+")," ")," ")</f>
        <v/>
      </c>
      <c r="O84" s="50" t="str">
        <f>IF(ISERR(FIND(O$4,NieStac!$R83))=FALSE,IF(ISERR(FIND(CONCATENATE(O$4,"+"),NieStac!$R83))=FALSE,IF(ISERR(FIND(CONCATENATE(O$4,"++"),NieStac!$R83))=FALSE,IF(ISERR(FIND(CONCATENATE(O$4,"+++"),NieStac!$R83))=FALSE,"+++","++"),"+")," ")," ")</f>
        <v/>
      </c>
      <c r="P84" s="50" t="str">
        <f>IF(ISERR(FIND(P$4,NieStac!$R83))=FALSE,IF(ISERR(FIND(CONCATENATE(P$4,"+"),NieStac!$R83))=FALSE,IF(ISERR(FIND(CONCATENATE(P$4,"++"),NieStac!$R83))=FALSE,IF(ISERR(FIND(CONCATENATE(P$4,"+++"),NieStac!$R83))=FALSE,"+++","++"),"+")," ")," ")</f>
        <v/>
      </c>
      <c r="Q84" s="50" t="str">
        <f>IF(ISERR(FIND(Q$4,NieStac!$R83))=FALSE,IF(ISERR(FIND(CONCATENATE(Q$4,"+"),NieStac!$R83))=FALSE,IF(ISERR(FIND(CONCATENATE(Q$4,"++"),NieStac!$R83))=FALSE,IF(ISERR(FIND(CONCATENATE(Q$4,"+++"),NieStac!$R83))=FALSE,"+++","++"),"+")," ")," ")</f>
        <v/>
      </c>
      <c r="R84" s="50" t="str">
        <f>IF(ISERR(FIND(R$4,NieStac!$R83))=FALSE,IF(ISERR(FIND(CONCATENATE(R$4,"+"),NieStac!$R83))=FALSE,IF(ISERR(FIND(CONCATENATE(R$4,"++"),NieStac!$R83))=FALSE,IF(ISERR(FIND(CONCATENATE(R$4,"+++"),NieStac!$R83))=FALSE,"+++","++"),"+")," ")," ")</f>
        <v/>
      </c>
      <c r="S84" s="50" t="str">
        <f>IF(ISERR(FIND(S$4,NieStac!$R83))=FALSE,IF(ISERR(FIND(CONCATENATE(S$4,"+"),NieStac!$R83))=FALSE,IF(ISERR(FIND(CONCATENATE(S$4,"++"),NieStac!$R83))=FALSE,IF(ISERR(FIND(CONCATENATE(S$4,"+++"),NieStac!$R83))=FALSE,"+++","++"),"+")," ")," ")</f>
        <v/>
      </c>
      <c r="T84" s="50" t="str">
        <f>IF(ISERR(FIND(T$4,NieStac!$R83))=FALSE,IF(ISERR(FIND(CONCATENATE(T$4,"+"),NieStac!$R83))=FALSE,IF(ISERR(FIND(CONCATENATE(T$4,"++"),NieStac!$R83))=FALSE,IF(ISERR(FIND(CONCATENATE(T$4,"+++"),NieStac!$R83))=FALSE,"+++","++"),"+")," ")," ")</f>
        <v/>
      </c>
      <c r="U84" s="50" t="str">
        <f>IF(ISERR(FIND(U$4,NieStac!$R83))=FALSE,IF(ISERR(FIND(CONCATENATE(U$4,"+"),NieStac!$R83))=FALSE,IF(ISERR(FIND(CONCATENATE(U$4,"++"),NieStac!$R83))=FALSE,IF(ISERR(FIND(CONCATENATE(U$4,"+++"),NieStac!$R83))=FALSE,"+++","++"),"+")," ")," ")</f>
        <v/>
      </c>
      <c r="V84" s="50" t="str">
        <f>IF(ISERR(FIND(V$4,NieStac!$R83))=FALSE,IF(ISERR(FIND(CONCATENATE(V$4,"+"),NieStac!$R83))=FALSE,IF(ISERR(FIND(CONCATENATE(V$4,"++"),NieStac!$R83))=FALSE,IF(ISERR(FIND(CONCATENATE(V$4,"+++"),NieStac!$R83))=FALSE,"+++","++"),"+")," ")," ")</f>
        <v/>
      </c>
      <c r="W84" s="50" t="str">
        <f>IF(ISERR(FIND(W$4,NieStac!$R83))=FALSE,IF(ISERR(FIND(CONCATENATE(W$4,"+"),NieStac!$R83))=FALSE,IF(ISERR(FIND(CONCATENATE(W$4,"++"),NieStac!$R83))=FALSE,IF(ISERR(FIND(CONCATENATE(W$4,"+++"),NieStac!$R83))=FALSE,"+++","++"),"+")," ")," ")</f>
        <v/>
      </c>
      <c r="X84" s="50" t="str">
        <f>IF(ISERR(FIND(X$4,NieStac!$R83))=FALSE,IF(ISERR(FIND(CONCATENATE(X$4,"+"),NieStac!$R83))=FALSE,IF(ISERR(FIND(CONCATENATE(X$4,"++"),NieStac!$R83))=FALSE,IF(ISERR(FIND(CONCATENATE(X$4,"+++"),NieStac!$R83))=FALSE,"+++","++"),"+")," ")," ")</f>
        <v/>
      </c>
      <c r="Y84" s="50" t="str">
        <f>IF(ISERR(FIND(Y$4,NieStac!$R83))=FALSE,IF(ISERR(FIND(CONCATENATE(Y$4,"+"),NieStac!$R83))=FALSE,IF(ISERR(FIND(CONCATENATE(Y$4,"++"),NieStac!$R83))=FALSE,IF(ISERR(FIND(CONCATENATE(Y$4,"+++"),NieStac!$R83))=FALSE,"+++","++"),"+")," ")," ")</f>
        <v/>
      </c>
      <c r="Z84" s="50" t="str">
        <f>IF(ISERR(FIND(Z$4,NieStac!$R83))=FALSE,IF(ISERR(FIND(CONCATENATE(Z$4,"+"),NieStac!$R83))=FALSE,IF(ISERR(FIND(CONCATENATE(Z$4,"++"),NieStac!$R83))=FALSE,IF(ISERR(FIND(CONCATENATE(Z$4,"+++"),NieStac!$R83))=FALSE,"+++","++"),"+")," ")," ")</f>
        <v/>
      </c>
      <c r="AA84" s="50" t="str">
        <f>IF(ISERR(FIND(AA$4,NieStac!$R83))=FALSE,IF(ISERR(FIND(CONCATENATE(AA$4,"+"),NieStac!$R83))=FALSE,IF(ISERR(FIND(CONCATENATE(AA$4,"++"),NieStac!$R83))=FALSE,IF(ISERR(FIND(CONCATENATE(AA$4,"+++"),NieStac!$R83))=FALSE,"+++","++"),"+")," ")," ")</f>
        <v/>
      </c>
      <c r="AB84" s="50" t="str">
        <f>IF(ISERR(FIND(AB$4,NieStac!$R83))=FALSE,IF(ISERR(FIND(CONCATENATE(AB$4,"+"),NieStac!$R83))=FALSE,IF(ISERR(FIND(CONCATENATE(AB$4,"++"),NieStac!$R83))=FALSE,IF(ISERR(FIND(CONCATENATE(AB$4,"+++"),NieStac!$R83))=FALSE,"+++","++"),"+")," ")," ")</f>
        <v/>
      </c>
      <c r="AC84" s="50" t="str">
        <f>IF(ISERR(FIND(AC$4,NieStac!$R83))=FALSE,IF(ISERR(FIND(CONCATENATE(AC$4,"+"),NieStac!$R83))=FALSE,IF(ISERR(FIND(CONCATENATE(AC$4,"++"),NieStac!$R83))=FALSE,IF(ISERR(FIND(CONCATENATE(AC$4,"+++"),NieStac!$R83))=FALSE,"+++","++"),"+")," ")," ")</f>
        <v/>
      </c>
      <c r="AD84" s="127">
        <f>NieStac!C83</f>
        <v>0</v>
      </c>
      <c r="AE84" s="50" t="str">
        <f>IF(ISERR(FIND(AE$4,NieStac!$S83))=FALSE,IF(ISERR(FIND(CONCATENATE(AE$4,"+"),NieStac!$S83))=FALSE,IF(ISERR(FIND(CONCATENATE(AE$4,"++"),NieStac!$S83))=FALSE,IF(ISERR(FIND(CONCATENATE(AE$4,"+++"),NieStac!$S83))=FALSE,"+++","++"),"+"),"-"),"-")</f>
        <v>-</v>
      </c>
      <c r="AF84" s="50" t="str">
        <f>IF(ISERR(FIND(AF$4,NieStac!$S83))=FALSE,IF(ISERR(FIND(CONCATENATE(AF$4,"+"),NieStac!$S83))=FALSE,IF(ISERR(FIND(CONCATENATE(AF$4,"++"),NieStac!$S83))=FALSE,IF(ISERR(FIND(CONCATENATE(AF$4,"+++"),NieStac!$S83))=FALSE,"+++","++"),"+"),"-"),"-")</f>
        <v>-</v>
      </c>
      <c r="AG84" s="50" t="str">
        <f>IF(ISERR(FIND(AG$4,NieStac!$S83))=FALSE,IF(ISERR(FIND(CONCATENATE(AG$4,"+"),NieStac!$S83))=FALSE,IF(ISERR(FIND(CONCATENATE(AG$4,"++"),NieStac!$S83))=FALSE,IF(ISERR(FIND(CONCATENATE(AG$4,"+++"),NieStac!$S83))=FALSE,"+++","++"),"+"),"-"),"-")</f>
        <v>-</v>
      </c>
      <c r="AH84" s="50" t="str">
        <f>IF(ISERR(FIND(AH$4,NieStac!$S83))=FALSE,IF(ISERR(FIND(CONCATENATE(AH$4,"+"),NieStac!$S83))=FALSE,IF(ISERR(FIND(CONCATENATE(AH$4,"++"),NieStac!$S83))=FALSE,IF(ISERR(FIND(CONCATENATE(AH$4,"+++"),NieStac!$S83))=FALSE,"+++","++"),"+"),"-"),"-")</f>
        <v>-</v>
      </c>
      <c r="AI84" s="50" t="str">
        <f>IF(ISERR(FIND(AI$4,NieStac!$S83))=FALSE,IF(ISERR(FIND(CONCATENATE(AI$4,"+"),NieStac!$S83))=FALSE,IF(ISERR(FIND(CONCATENATE(AI$4,"++"),NieStac!$S83))=FALSE,IF(ISERR(FIND(CONCATENATE(AI$4,"+++"),NieStac!$S83))=FALSE,"+++","++"),"+"),"-"),"-")</f>
        <v>-</v>
      </c>
      <c r="AJ84" s="50" t="str">
        <f>IF(ISERR(FIND(AJ$4,NieStac!$S83))=FALSE,IF(ISERR(FIND(CONCATENATE(AJ$4,"+"),NieStac!$S83))=FALSE,IF(ISERR(FIND(CONCATENATE(AJ$4,"++"),NieStac!$S83))=FALSE,IF(ISERR(FIND(CONCATENATE(AJ$4,"+++"),NieStac!$S83))=FALSE,"+++","++"),"+"),"-"),"-")</f>
        <v>-</v>
      </c>
      <c r="AK84" s="50" t="str">
        <f>IF(ISERR(FIND(AK$4,NieStac!$S83))=FALSE,IF(ISERR(FIND(CONCATENATE(AK$4,"+"),NieStac!$S83))=FALSE,IF(ISERR(FIND(CONCATENATE(AK$4,"++"),NieStac!$S83))=FALSE,IF(ISERR(FIND(CONCATENATE(AK$4,"+++"),NieStac!$S83))=FALSE,"+++","++"),"+"),"-"),"-")</f>
        <v>-</v>
      </c>
      <c r="AL84" s="50" t="str">
        <f>IF(ISERR(FIND(AL$4,NieStac!$S83))=FALSE,IF(ISERR(FIND(CONCATENATE(AL$4,"+"),NieStac!$S83))=FALSE,IF(ISERR(FIND(CONCATENATE(AL$4,"++"),NieStac!$S83))=FALSE,IF(ISERR(FIND(CONCATENATE(AL$4,"+++"),NieStac!$S83))=FALSE,"+++","++"),"+"),"-"),"-")</f>
        <v>-</v>
      </c>
      <c r="AM84" s="50" t="str">
        <f>IF(ISERR(FIND(AM$4,NieStac!$S83))=FALSE,IF(ISERR(FIND(CONCATENATE(AM$4,"+"),NieStac!$S83))=FALSE,IF(ISERR(FIND(CONCATENATE(AM$4,"++"),NieStac!$S83))=FALSE,IF(ISERR(FIND(CONCATENATE(AM$4,"+++"),NieStac!$S83))=FALSE,"+++","++"),"+"),"-"),"-")</f>
        <v>-</v>
      </c>
      <c r="AN84" s="50" t="str">
        <f>IF(ISERR(FIND(AN$4,NieStac!$S83))=FALSE,IF(ISERR(FIND(CONCATENATE(AN$4,"+"),NieStac!$S83))=FALSE,IF(ISERR(FIND(CONCATENATE(AN$4,"++"),NieStac!$S83))=FALSE,IF(ISERR(FIND(CONCATENATE(AN$4,"+++"),NieStac!$S83))=FALSE,"+++","++"),"+"),"-"),"-")</f>
        <v>-</v>
      </c>
      <c r="AO84" s="50" t="str">
        <f>IF(ISERR(FIND(AO$4,NieStac!$S83))=FALSE,IF(ISERR(FIND(CONCATENATE(AO$4,"+"),NieStac!$S83))=FALSE,IF(ISERR(FIND(CONCATENATE(AO$4,"++"),NieStac!$S83))=FALSE,IF(ISERR(FIND(CONCATENATE(AO$4,"+++"),NieStac!$S83))=FALSE,"+++","++"),"+"),"-"),"-")</f>
        <v>-</v>
      </c>
      <c r="AP84" s="50" t="str">
        <f>IF(ISERR(FIND(AP$4,NieStac!$S83))=FALSE,IF(ISERR(FIND(CONCATENATE(AP$4,"+"),NieStac!$S83))=FALSE,IF(ISERR(FIND(CONCATENATE(AP$4,"++"),NieStac!$S83))=FALSE,IF(ISERR(FIND(CONCATENATE(AP$4,"+++"),NieStac!$S83))=FALSE,"+++","++"),"+"),"-"),"-")</f>
        <v>-</v>
      </c>
      <c r="AQ84" s="50" t="str">
        <f>IF(ISERR(FIND(AQ$4,NieStac!$S83))=FALSE,IF(ISERR(FIND(CONCATENATE(AQ$4,"+"),NieStac!$S83))=FALSE,IF(ISERR(FIND(CONCATENATE(AQ$4,"++"),NieStac!$S83))=FALSE,IF(ISERR(FIND(CONCATENATE(AQ$4,"+++"),NieStac!$S83))=FALSE,"+++","++"),"+"),"-"),"-")</f>
        <v>-</v>
      </c>
      <c r="AR84" s="50" t="str">
        <f>IF(ISERR(FIND(AR$4,NieStac!$S83))=FALSE,IF(ISERR(FIND(CONCATENATE(AR$4,"+"),NieStac!$S83))=FALSE,IF(ISERR(FIND(CONCATENATE(AR$4,"++"),NieStac!$S83))=FALSE,IF(ISERR(FIND(CONCATENATE(AR$4,"+++"),NieStac!$S83))=FALSE,"+++","++"),"+"),"-"),"-")</f>
        <v>-</v>
      </c>
      <c r="AS84" s="50"/>
      <c r="AT84" s="50"/>
      <c r="AU84" s="50"/>
      <c r="AV84" s="50"/>
      <c r="AW84" s="50"/>
      <c r="AX84" s="50"/>
      <c r="AY84" s="50"/>
      <c r="AZ84" s="50"/>
      <c r="BA84" s="50" t="str">
        <f>IF(ISERR(FIND(BA$4,NieStac!$S83))=FALSE,IF(ISERR(FIND(CONCATENATE(BA$4,"+"),NieStac!$S83))=FALSE,IF(ISERR(FIND(CONCATENATE(BA$4,"++"),NieStac!$S83))=FALSE,IF(ISERR(FIND(CONCATENATE(BA$4,"+++"),NieStac!$S83))=FALSE,"+++","++"),"+"),"-"),"-")</f>
        <v>-</v>
      </c>
      <c r="BB84" s="50" t="str">
        <f>IF(ISERR(FIND(BB$4,NieStac!$S83))=FALSE,IF(ISERR(FIND(CONCATENATE(BB$4,"+"),NieStac!$S83))=FALSE,IF(ISERR(FIND(CONCATENATE(BB$4,"++"),NieStac!$S83))=FALSE,IF(ISERR(FIND(CONCATENATE(BB$4,"+++"),NieStac!$S83))=FALSE,"+++","++"),"+"),"-"),"-")</f>
        <v>-</v>
      </c>
      <c r="BC84" s="50" t="str">
        <f>IF(ISERR(FIND(BC$4,NieStac!$S83))=FALSE,IF(ISERR(FIND(CONCATENATE(BC$4,"+"),NieStac!$S83))=FALSE,IF(ISERR(FIND(CONCATENATE(BC$4,"++"),NieStac!$S83))=FALSE,IF(ISERR(FIND(CONCATENATE(BC$4,"+++"),NieStac!$S83))=FALSE,"+++","++"),"+"),"-"),"-")</f>
        <v>-</v>
      </c>
      <c r="BD84" s="50" t="str">
        <f>IF(ISERR(FIND(BD$4,NieStac!$S83))=FALSE,IF(ISERR(FIND(CONCATENATE(BD$4,"+"),NieStac!$S83))=FALSE,IF(ISERR(FIND(CONCATENATE(BD$4,"++"),NieStac!$S83))=FALSE,IF(ISERR(FIND(CONCATENATE(BD$4,"+++"),NieStac!$S83))=FALSE,"+++","++"),"+"),"-"),"-")</f>
        <v>-</v>
      </c>
      <c r="BE84" s="50" t="str">
        <f>IF(ISERR(FIND(BE$4,NieStac!$S83))=FALSE,IF(ISERR(FIND(CONCATENATE(BE$4,"+"),NieStac!$S83))=FALSE,IF(ISERR(FIND(CONCATENATE(BE$4,"++"),NieStac!$S83))=FALSE,IF(ISERR(FIND(CONCATENATE(BE$4,"+++"),NieStac!$S83))=FALSE,"+++","++"),"+"),"-"),"-")</f>
        <v>-</v>
      </c>
      <c r="BF84" s="50" t="str">
        <f>IF(ISERR(FIND(BF$4,NieStac!$S83))=FALSE,IF(ISERR(FIND(CONCATENATE(BF$4,"+"),NieStac!$S83))=FALSE,IF(ISERR(FIND(CONCATENATE(BF$4,"++"),NieStac!$S83))=FALSE,IF(ISERR(FIND(CONCATENATE(BF$4,"+++"),NieStac!$S83))=FALSE,"+++","++"),"+"),"-"),"-")</f>
        <v>-</v>
      </c>
      <c r="BG84" s="50" t="str">
        <f>IF(ISERR(FIND(BG$4,NieStac!$S83))=FALSE,IF(ISERR(FIND(CONCATENATE(BG$4,"+"),NieStac!$S83))=FALSE,IF(ISERR(FIND(CONCATENATE(BG$4,"++"),NieStac!$S83))=FALSE,IF(ISERR(FIND(CONCATENATE(BG$4,"+++"),NieStac!$S83))=FALSE,"+++","++"),"+"),"-"),"-")</f>
        <v>-</v>
      </c>
      <c r="BH84" s="50" t="str">
        <f>IF(ISERR(FIND(BH$4,NieStac!$S83))=FALSE,IF(ISERR(FIND(CONCATENATE(BH$4,"+"),NieStac!$S83))=FALSE,IF(ISERR(FIND(CONCATENATE(BH$4,"++"),NieStac!$S83))=FALSE,IF(ISERR(FIND(CONCATENATE(BH$4,"+++"),NieStac!$S83))=FALSE,"+++","++"),"+"),"-"),"-")</f>
        <v>-</v>
      </c>
      <c r="BI84" s="50" t="str">
        <f>IF(ISERR(FIND(BI$4,NieStac!$S83))=FALSE,IF(ISERR(FIND(CONCATENATE(BI$4,"+"),NieStac!$S83))=FALSE,IF(ISERR(FIND(CONCATENATE(BI$4,"++"),NieStac!$S83))=FALSE,IF(ISERR(FIND(CONCATENATE(BI$4,"+++"),NieStac!$S83))=FALSE,"+++","++"),"+"),"-"),"-")</f>
        <v>-</v>
      </c>
      <c r="BJ84" s="127">
        <f>NieStac!C83</f>
        <v>0</v>
      </c>
      <c r="BK84" s="50" t="str">
        <f>IF(ISERR(FIND(BK$4,NieStac!$T83))=FALSE,IF(ISERR(FIND(CONCATENATE(BK$4,"+"),NieStac!$T83))=FALSE,IF(ISERR(FIND(CONCATENATE(BK$4,"++"),NieStac!$T83))=FALSE,IF(ISERR(FIND(CONCATENATE(BK$4,"+++"),NieStac!$T83))=FALSE,"+++","++"),"+"),"-"),"-")</f>
        <v>-</v>
      </c>
      <c r="BL84" s="50" t="str">
        <f>IF(ISERR(FIND(BL$4,NieStac!$T83))=FALSE,IF(ISERR(FIND(CONCATENATE(BL$4,"+"),NieStac!$T83))=FALSE,IF(ISERR(FIND(CONCATENATE(BL$4,"++"),NieStac!$T83))=FALSE,IF(ISERR(FIND(CONCATENATE(BL$4,"+++"),NieStac!$T83))=FALSE,"+++","++"),"+"),"-"),"-")</f>
        <v>-</v>
      </c>
      <c r="BM84" s="50" t="str">
        <f>IF(ISERR(FIND(BM$4,NieStac!$T83))=FALSE,IF(ISERR(FIND(CONCATENATE(BM$4,"+"),NieStac!$T83))=FALSE,IF(ISERR(FIND(CONCATENATE(BM$4,"++"),NieStac!$T83))=FALSE,IF(ISERR(FIND(CONCATENATE(BM$4,"+++"),NieStac!$T83))=FALSE,"+++","++"),"+"),"-"),"-")</f>
        <v>-</v>
      </c>
      <c r="BN84" s="50" t="str">
        <f>IF(ISERR(FIND(BN$4,NieStac!$T83))=FALSE,IF(ISERR(FIND(CONCATENATE(BN$4,"+"),NieStac!$T83))=FALSE,IF(ISERR(FIND(CONCATENATE(BN$4,"++"),NieStac!$T83))=FALSE,IF(ISERR(FIND(CONCATENATE(BN$4,"+++"),NieStac!$T83))=FALSE,"+++","++"),"+"),"-"),"-")</f>
        <v>-</v>
      </c>
      <c r="BO84" s="50" t="str">
        <f>IF(ISERR(FIND(BO$4,NieStac!$T83))=FALSE,IF(ISERR(FIND(CONCATENATE(BO$4,"+"),NieStac!$T83))=FALSE,IF(ISERR(FIND(CONCATENATE(BO$4,"++"),NieStac!$T83))=FALSE,IF(ISERR(FIND(CONCATENATE(BO$4,"+++"),NieStac!$T83))=FALSE,"+++","++"),"+"),"-"),"-")</f>
        <v>-</v>
      </c>
      <c r="BP84" s="50" t="str">
        <f>IF(ISERR(FIND(BP$4,NieStac!$T83))=FALSE,IF(ISERR(FIND(CONCATENATE(BP$4,"+"),NieStac!$T83))=FALSE,IF(ISERR(FIND(CONCATENATE(BP$4,"++"),NieStac!$T83))=FALSE,IF(ISERR(FIND(CONCATENATE(BP$4,"+++"),NieStac!$T83))=FALSE,"+++","++"),"+"),"-"),"-")</f>
        <v>-</v>
      </c>
      <c r="BQ84" s="50" t="str">
        <f>IF(ISERR(FIND(BQ$4,NieStac!$T83))=FALSE,IF(ISERR(FIND(CONCATENATE(BQ$4,"+"),NieStac!$T83))=FALSE,IF(ISERR(FIND(CONCATENATE(BQ$4,"++"),NieStac!$T83))=FALSE,IF(ISERR(FIND(CONCATENATE(BQ$4,"+++"),NieStac!$T83))=FALSE,"+++","++"),"+"),"-"),"-")</f>
        <v>-</v>
      </c>
    </row>
    <row r="85" spans="1:69" ht="17.45" customHeight="1">
      <c r="A85" s="204" t="str">
        <f>NieStac!C84</f>
        <v>Semestr 8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204" t="str">
        <f>NieStac!C84</f>
        <v>Semestr 8</v>
      </c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204" t="str">
        <f>NieStac!C84</f>
        <v>Semestr 8</v>
      </c>
      <c r="BK85" s="50"/>
      <c r="BL85" s="50"/>
      <c r="BM85" s="50"/>
      <c r="BN85" s="50"/>
      <c r="BO85" s="50"/>
      <c r="BP85" s="50"/>
      <c r="BQ85" s="50"/>
    </row>
    <row r="86" spans="1:69" hidden="1">
      <c r="A86" s="104" t="str">
        <f>NieStac!C85</f>
        <v>Moduł kształcenia</v>
      </c>
      <c r="B86" s="50" t="str">
        <f>IF(ISERR(FIND(B$4,NieStac!$R85))=FALSE,IF(ISERR(FIND(CONCATENATE(B$4,"+"),NieStac!$R85))=FALSE,IF(ISERR(FIND(CONCATENATE(B$4,"++"),NieStac!$R85))=FALSE,IF(ISERR(FIND(CONCATENATE(B$4,"+++"),NieStac!$R85))=FALSE,"+++","++"),"+"),"-"),"-")</f>
        <v>-</v>
      </c>
      <c r="C86" s="50" t="str">
        <f>IF(ISERR(FIND(C$4,NieStac!$R85))=FALSE,IF(ISERR(FIND(CONCATENATE(C$4,"+"),NieStac!$R85))=FALSE,IF(ISERR(FIND(CONCATENATE(C$4,"++"),NieStac!$R85))=FALSE,IF(ISERR(FIND(CONCATENATE(C$4,"+++"),NieStac!$R85))=FALSE,"+++","++"),"+"),"-"),"-")</f>
        <v>-</v>
      </c>
      <c r="D86" s="50" t="str">
        <f>IF(ISERR(FIND(D$4,NieStac!$R85))=FALSE,IF(ISERR(FIND(CONCATENATE(D$4,"+"),NieStac!$R85))=FALSE,IF(ISERR(FIND(CONCATENATE(D$4,"++"),NieStac!$R85))=FALSE,IF(ISERR(FIND(CONCATENATE(D$4,"+++"),NieStac!$R85))=FALSE,"+++","++"),"+"),"-"),"-")</f>
        <v>-</v>
      </c>
      <c r="E86" s="50" t="str">
        <f>IF(ISERR(FIND(E$4,NieStac!$R85))=FALSE,IF(ISERR(FIND(CONCATENATE(E$4,"+"),NieStac!$R85))=FALSE,IF(ISERR(FIND(CONCATENATE(E$4,"++"),NieStac!$R85))=FALSE,IF(ISERR(FIND(CONCATENATE(E$4,"+++"),NieStac!$R85))=FALSE,"+++","++"),"+"),"-"),"-")</f>
        <v>-</v>
      </c>
      <c r="F86" s="50" t="str">
        <f>IF(ISERR(FIND(F$4,NieStac!$R85))=FALSE,IF(ISERR(FIND(CONCATENATE(F$4,"+"),NieStac!$R85))=FALSE,IF(ISERR(FIND(CONCATENATE(F$4,"++"),NieStac!$R85))=FALSE,IF(ISERR(FIND(CONCATENATE(F$4,"+++"),NieStac!$R85))=FALSE,"+++","++"),"+"),"-"),"-")</f>
        <v>-</v>
      </c>
      <c r="G86" s="50" t="str">
        <f>IF(ISERR(FIND(G$4,NieStac!$R85))=FALSE,IF(ISERR(FIND(CONCATENATE(G$4,"+"),NieStac!$R85))=FALSE,IF(ISERR(FIND(CONCATENATE(G$4,"++"),NieStac!$R85))=FALSE,IF(ISERR(FIND(CONCATENATE(G$4,"+++"),NieStac!$R85))=FALSE,"+++","++"),"+"),"-"),"-")</f>
        <v>-</v>
      </c>
      <c r="H86" s="50" t="str">
        <f>IF(ISERR(FIND(H$4,NieStac!$R85))=FALSE,IF(ISERR(FIND(CONCATENATE(H$4,"+"),NieStac!$R85))=FALSE,IF(ISERR(FIND(CONCATENATE(H$4,"++"),NieStac!$R85))=FALSE,IF(ISERR(FIND(CONCATENATE(H$4,"+++"),NieStac!$R85))=FALSE,"+++","++"),"+"),"-"),"-")</f>
        <v>-</v>
      </c>
      <c r="I86" s="50" t="str">
        <f>IF(ISERR(FIND(I$4,NieStac!$R85))=FALSE,IF(ISERR(FIND(CONCATENATE(I$4,"+"),NieStac!$R85))=FALSE,IF(ISERR(FIND(CONCATENATE(I$4,"++"),NieStac!$R85))=FALSE,IF(ISERR(FIND(CONCATENATE(I$4,"+++"),NieStac!$R85))=FALSE,"+++","++"),"+"),"-"),"-")</f>
        <v>-</v>
      </c>
      <c r="J86" s="50" t="str">
        <f>IF(ISERR(FIND(J$4,NieStac!$R85))=FALSE,IF(ISERR(FIND(CONCATENATE(J$4,"+"),NieStac!$R85))=FALSE,IF(ISERR(FIND(CONCATENATE(J$4,"++"),NieStac!$R85))=FALSE,IF(ISERR(FIND(CONCATENATE(J$4,"+++"),NieStac!$R85))=FALSE,"+++","++"),"+"),"-"),"-")</f>
        <v>-</v>
      </c>
      <c r="K86" s="50" t="str">
        <f>IF(ISERR(FIND(K$4,NieStac!$R85))=FALSE,IF(ISERR(FIND(CONCATENATE(K$4,"+"),NieStac!$R85))=FALSE,IF(ISERR(FIND(CONCATENATE(K$4,"++"),NieStac!$R85))=FALSE,IF(ISERR(FIND(CONCATENATE(K$4,"+++"),NieStac!$R85))=FALSE,"+++","++"),"+"),"-"),"-")</f>
        <v>-</v>
      </c>
      <c r="L86" s="50" t="str">
        <f>IF(ISERR(FIND(L$4,NieStac!$R85))=FALSE,IF(ISERR(FIND(CONCATENATE(L$4,"+"),NieStac!$R85))=FALSE,IF(ISERR(FIND(CONCATENATE(L$4,"++"),NieStac!$R85))=FALSE,IF(ISERR(FIND(CONCATENATE(L$4,"+++"),NieStac!$R85))=FALSE,"+++","++"),"+"),"-"),"-")</f>
        <v>-</v>
      </c>
      <c r="M86" s="50" t="str">
        <f>IF(ISERR(FIND(M$4,NieStac!$R85))=FALSE,IF(ISERR(FIND(CONCATENATE(M$4,"+"),NieStac!$R85))=FALSE,IF(ISERR(FIND(CONCATENATE(M$4,"++"),NieStac!$R85))=FALSE,IF(ISERR(FIND(CONCATENATE(M$4,"+++"),NieStac!$R85))=FALSE,"+++","++"),"+"),"-"),"-")</f>
        <v>-</v>
      </c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127" t="str">
        <f>NieStac!C85</f>
        <v>Moduł kształcenia</v>
      </c>
      <c r="AE86" s="50" t="str">
        <f>IF(ISERR(FIND(AE$4,NieStac!$S85))=FALSE,IF(ISERR(FIND(CONCATENATE(AE$4,"+"),NieStac!$S85))=FALSE,IF(ISERR(FIND(CONCATENATE(AE$4,"++"),NieStac!$S85))=FALSE,IF(ISERR(FIND(CONCATENATE(AE$4,"+++"),NieStac!$S85))=FALSE,"+++","++"),"+"),"-"),"-")</f>
        <v>-</v>
      </c>
      <c r="AF86" s="50" t="str">
        <f>IF(ISERR(FIND(AF$4,NieStac!$S85))=FALSE,IF(ISERR(FIND(CONCATENATE(AF$4,"+"),NieStac!$S85))=FALSE,IF(ISERR(FIND(CONCATENATE(AF$4,"++"),NieStac!$S85))=FALSE,IF(ISERR(FIND(CONCATENATE(AF$4,"+++"),NieStac!$S85))=FALSE,"+++","++"),"+"),"-"),"-")</f>
        <v>-</v>
      </c>
      <c r="AG86" s="50" t="str">
        <f>IF(ISERR(FIND(AG$4,NieStac!$S85))=FALSE,IF(ISERR(FIND(CONCATENATE(AG$4,"+"),NieStac!$S85))=FALSE,IF(ISERR(FIND(CONCATENATE(AG$4,"++"),NieStac!$S85))=FALSE,IF(ISERR(FIND(CONCATENATE(AG$4,"+++"),NieStac!$S85))=FALSE,"+++","++"),"+"),"-"),"-")</f>
        <v>-</v>
      </c>
      <c r="AH86" s="50" t="str">
        <f>IF(ISERR(FIND(AH$4,NieStac!$S85))=FALSE,IF(ISERR(FIND(CONCATENATE(AH$4,"+"),NieStac!$S85))=FALSE,IF(ISERR(FIND(CONCATENATE(AH$4,"++"),NieStac!$S85))=FALSE,IF(ISERR(FIND(CONCATENATE(AH$4,"+++"),NieStac!$S85))=FALSE,"+++","++"),"+"),"-"),"-")</f>
        <v>-</v>
      </c>
      <c r="AI86" s="50" t="str">
        <f>IF(ISERR(FIND(AI$4,NieStac!$S85))=FALSE,IF(ISERR(FIND(CONCATENATE(AI$4,"+"),NieStac!$S85))=FALSE,IF(ISERR(FIND(CONCATENATE(AI$4,"++"),NieStac!$S85))=FALSE,IF(ISERR(FIND(CONCATENATE(AI$4,"+++"),NieStac!$S85))=FALSE,"+++","++"),"+"),"-"),"-")</f>
        <v>-</v>
      </c>
      <c r="AJ86" s="50" t="str">
        <f>IF(ISERR(FIND(AJ$4,NieStac!$S85))=FALSE,IF(ISERR(FIND(CONCATENATE(AJ$4,"+"),NieStac!$S85))=FALSE,IF(ISERR(FIND(CONCATENATE(AJ$4,"++"),NieStac!$S85))=FALSE,IF(ISERR(FIND(CONCATENATE(AJ$4,"+++"),NieStac!$S85))=FALSE,"+++","++"),"+"),"-"),"-")</f>
        <v>-</v>
      </c>
      <c r="AK86" s="50" t="str">
        <f>IF(ISERR(FIND(AK$4,NieStac!$S85))=FALSE,IF(ISERR(FIND(CONCATENATE(AK$4,"+"),NieStac!$S85))=FALSE,IF(ISERR(FIND(CONCATENATE(AK$4,"++"),NieStac!$S85))=FALSE,IF(ISERR(FIND(CONCATENATE(AK$4,"+++"),NieStac!$S85))=FALSE,"+++","++"),"+"),"-"),"-")</f>
        <v>-</v>
      </c>
      <c r="AL86" s="50" t="str">
        <f>IF(ISERR(FIND(AL$4,NieStac!$S85))=FALSE,IF(ISERR(FIND(CONCATENATE(AL$4,"+"),NieStac!$S85))=FALSE,IF(ISERR(FIND(CONCATENATE(AL$4,"++"),NieStac!$S85))=FALSE,IF(ISERR(FIND(CONCATENATE(AL$4,"+++"),NieStac!$S85))=FALSE,"+++","++"),"+"),"-"),"-")</f>
        <v>-</v>
      </c>
      <c r="AM86" s="50" t="str">
        <f>IF(ISERR(FIND(AM$4,NieStac!$S85))=FALSE,IF(ISERR(FIND(CONCATENATE(AM$4,"+"),NieStac!$S85))=FALSE,IF(ISERR(FIND(CONCATENATE(AM$4,"++"),NieStac!$S85))=FALSE,IF(ISERR(FIND(CONCATENATE(AM$4,"+++"),NieStac!$S85))=FALSE,"+++","++"),"+"),"-"),"-")</f>
        <v>-</v>
      </c>
      <c r="AN86" s="50" t="str">
        <f>IF(ISERR(FIND(AN$4,NieStac!$S85))=FALSE,IF(ISERR(FIND(CONCATENATE(AN$4,"+"),NieStac!$S85))=FALSE,IF(ISERR(FIND(CONCATENATE(AN$4,"++"),NieStac!$S85))=FALSE,IF(ISERR(FIND(CONCATENATE(AN$4,"+++"),NieStac!$S85))=FALSE,"+++","++"),"+"),"-"),"-")</f>
        <v>-</v>
      </c>
      <c r="AO86" s="50" t="str">
        <f>IF(ISERR(FIND(AO$4,NieStac!$S85))=FALSE,IF(ISERR(FIND(CONCATENATE(AO$4,"+"),NieStac!$S85))=FALSE,IF(ISERR(FIND(CONCATENATE(AO$4,"++"),NieStac!$S85))=FALSE,IF(ISERR(FIND(CONCATENATE(AO$4,"+++"),NieStac!$S85))=FALSE,"+++","++"),"+"),"-"),"-")</f>
        <v>-</v>
      </c>
      <c r="AP86" s="50" t="str">
        <f>IF(ISERR(FIND(AP$4,NieStac!$S85))=FALSE,IF(ISERR(FIND(CONCATENATE(AP$4,"+"),NieStac!$S85))=FALSE,IF(ISERR(FIND(CONCATENATE(AP$4,"++"),NieStac!$S85))=FALSE,IF(ISERR(FIND(CONCATENATE(AP$4,"+++"),NieStac!$S85))=FALSE,"+++","++"),"+"),"-"),"-")</f>
        <v>-</v>
      </c>
      <c r="AQ86" s="50" t="str">
        <f>IF(ISERR(FIND(AQ$4,NieStac!$S85))=FALSE,IF(ISERR(FIND(CONCATENATE(AQ$4,"+"),NieStac!$S85))=FALSE,IF(ISERR(FIND(CONCATENATE(AQ$4,"++"),NieStac!$S85))=FALSE,IF(ISERR(FIND(CONCATENATE(AQ$4,"+++"),NieStac!$S85))=FALSE,"+++","++"),"+"),"-"),"-")</f>
        <v>-</v>
      </c>
      <c r="AR86" s="50" t="str">
        <f>IF(ISERR(FIND(AR$4,NieStac!$S85))=FALSE,IF(ISERR(FIND(CONCATENATE(AR$4,"+"),NieStac!$S85))=FALSE,IF(ISERR(FIND(CONCATENATE(AR$4,"++"),NieStac!$S85))=FALSE,IF(ISERR(FIND(CONCATENATE(AR$4,"+++"),NieStac!$S85))=FALSE,"+++","++"),"+"),"-"),"-")</f>
        <v>-</v>
      </c>
      <c r="AS86" s="50"/>
      <c r="AT86" s="50"/>
      <c r="AU86" s="50"/>
      <c r="AV86" s="50"/>
      <c r="AW86" s="50"/>
      <c r="AX86" s="50"/>
      <c r="AY86" s="50"/>
      <c r="AZ86" s="50"/>
      <c r="BA86" s="50" t="str">
        <f>IF(ISERR(FIND(BA$4,NieStac!$S85))=FALSE,IF(ISERR(FIND(CONCATENATE(BA$4,"+"),NieStac!$S85))=FALSE,IF(ISERR(FIND(CONCATENATE(BA$4,"++"),NieStac!$S85))=FALSE,IF(ISERR(FIND(CONCATENATE(BA$4,"+++"),NieStac!$S85))=FALSE,"+++","++"),"+"),"-"),"-")</f>
        <v>-</v>
      </c>
      <c r="BB86" s="50" t="str">
        <f>IF(ISERR(FIND(BB$4,NieStac!$S85))=FALSE,IF(ISERR(FIND(CONCATENATE(BB$4,"+"),NieStac!$S85))=FALSE,IF(ISERR(FIND(CONCATENATE(BB$4,"++"),NieStac!$S85))=FALSE,IF(ISERR(FIND(CONCATENATE(BB$4,"+++"),NieStac!$S85))=FALSE,"+++","++"),"+"),"-"),"-")</f>
        <v>-</v>
      </c>
      <c r="BC86" s="50" t="str">
        <f>IF(ISERR(FIND(BC$4,NieStac!$S85))=FALSE,IF(ISERR(FIND(CONCATENATE(BC$4,"+"),NieStac!$S85))=FALSE,IF(ISERR(FIND(CONCATENATE(BC$4,"++"),NieStac!$S85))=FALSE,IF(ISERR(FIND(CONCATENATE(BC$4,"+++"),NieStac!$S85))=FALSE,"+++","++"),"+"),"-"),"-")</f>
        <v>-</v>
      </c>
      <c r="BD86" s="50" t="str">
        <f>IF(ISERR(FIND(BD$4,NieStac!$S85))=FALSE,IF(ISERR(FIND(CONCATENATE(BD$4,"+"),NieStac!$S85))=FALSE,IF(ISERR(FIND(CONCATENATE(BD$4,"++"),NieStac!$S85))=FALSE,IF(ISERR(FIND(CONCATENATE(BD$4,"+++"),NieStac!$S85))=FALSE,"+++","++"),"+"),"-"),"-")</f>
        <v>-</v>
      </c>
      <c r="BE86" s="50" t="str">
        <f>IF(ISERR(FIND(BE$4,NieStac!$S85))=FALSE,IF(ISERR(FIND(CONCATENATE(BE$4,"+"),NieStac!$S85))=FALSE,IF(ISERR(FIND(CONCATENATE(BE$4,"++"),NieStac!$S85))=FALSE,IF(ISERR(FIND(CONCATENATE(BE$4,"+++"),NieStac!$S85))=FALSE,"+++","++"),"+"),"-"),"-")</f>
        <v>-</v>
      </c>
      <c r="BF86" s="50" t="str">
        <f>IF(ISERR(FIND(BF$4,NieStac!$S85))=FALSE,IF(ISERR(FIND(CONCATENATE(BF$4,"+"),NieStac!$S85))=FALSE,IF(ISERR(FIND(CONCATENATE(BF$4,"++"),NieStac!$S85))=FALSE,IF(ISERR(FIND(CONCATENATE(BF$4,"+++"),NieStac!$S85))=FALSE,"+++","++"),"+"),"-"),"-")</f>
        <v>-</v>
      </c>
      <c r="BG86" s="50" t="str">
        <f>IF(ISERR(FIND(BG$4,NieStac!$S85))=FALSE,IF(ISERR(FIND(CONCATENATE(BG$4,"+"),NieStac!$S85))=FALSE,IF(ISERR(FIND(CONCATENATE(BG$4,"++"),NieStac!$S85))=FALSE,IF(ISERR(FIND(CONCATENATE(BG$4,"+++"),NieStac!$S85))=FALSE,"+++","++"),"+"),"-"),"-")</f>
        <v>-</v>
      </c>
      <c r="BH86" s="50" t="str">
        <f>IF(ISERR(FIND(BH$4,NieStac!$S85))=FALSE,IF(ISERR(FIND(CONCATENATE(BH$4,"+"),NieStac!$S85))=FALSE,IF(ISERR(FIND(CONCATENATE(BH$4,"++"),NieStac!$S85))=FALSE,IF(ISERR(FIND(CONCATENATE(BH$4,"+++"),NieStac!$S85))=FALSE,"+++","++"),"+"),"-"),"-")</f>
        <v>-</v>
      </c>
      <c r="BI86" s="50" t="str">
        <f>IF(ISERR(FIND(BI$4,NieStac!$S85))=FALSE,IF(ISERR(FIND(CONCATENATE(BI$4,"+"),NieStac!$S85))=FALSE,IF(ISERR(FIND(CONCATENATE(BI$4,"++"),NieStac!$S85))=FALSE,IF(ISERR(FIND(CONCATENATE(BI$4,"+++"),NieStac!$S85))=FALSE,"+++","++"),"+"),"-"),"-")</f>
        <v>-</v>
      </c>
      <c r="BJ86" s="127" t="str">
        <f>NieStac!C85</f>
        <v>Moduł kształcenia</v>
      </c>
      <c r="BK86" s="50" t="str">
        <f>IF(ISERR(FIND(BK$4,NieStac!$T85))=FALSE,IF(ISERR(FIND(CONCATENATE(BK$4,"+"),NieStac!$T85))=FALSE,IF(ISERR(FIND(CONCATENATE(BK$4,"++"),NieStac!$T85))=FALSE,IF(ISERR(FIND(CONCATENATE(BK$4,"+++"),NieStac!$T85))=FALSE,"+++","++"),"+"),"-"),"-")</f>
        <v>-</v>
      </c>
      <c r="BL86" s="50" t="str">
        <f>IF(ISERR(FIND(BL$4,NieStac!$T85))=FALSE,IF(ISERR(FIND(CONCATENATE(BL$4,"+"),NieStac!$T85))=FALSE,IF(ISERR(FIND(CONCATENATE(BL$4,"++"),NieStac!$T85))=FALSE,IF(ISERR(FIND(CONCATENATE(BL$4,"+++"),NieStac!$T85))=FALSE,"+++","++"),"+"),"-"),"-")</f>
        <v>-</v>
      </c>
      <c r="BM86" s="50" t="str">
        <f>IF(ISERR(FIND(BM$4,NieStac!$T85))=FALSE,IF(ISERR(FIND(CONCATENATE(BM$4,"+"),NieStac!$T85))=FALSE,IF(ISERR(FIND(CONCATENATE(BM$4,"++"),NieStac!$T85))=FALSE,IF(ISERR(FIND(CONCATENATE(BM$4,"+++"),NieStac!$T85))=FALSE,"+++","++"),"+"),"-"),"-")</f>
        <v>-</v>
      </c>
      <c r="BN86" s="50" t="str">
        <f>IF(ISERR(FIND(BN$4,NieStac!$T85))=FALSE,IF(ISERR(FIND(CONCATENATE(BN$4,"+"),NieStac!$T85))=FALSE,IF(ISERR(FIND(CONCATENATE(BN$4,"++"),NieStac!$T85))=FALSE,IF(ISERR(FIND(CONCATENATE(BN$4,"+++"),NieStac!$T85))=FALSE,"+++","++"),"+"),"-"),"-")</f>
        <v>-</v>
      </c>
      <c r="BO86" s="50" t="str">
        <f>IF(ISERR(FIND(BO$4,NieStac!$T85))=FALSE,IF(ISERR(FIND(CONCATENATE(BO$4,"+"),NieStac!$T85))=FALSE,IF(ISERR(FIND(CONCATENATE(BO$4,"++"),NieStac!$T85))=FALSE,IF(ISERR(FIND(CONCATENATE(BO$4,"+++"),NieStac!$T85))=FALSE,"+++","++"),"+"),"-"),"-")</f>
        <v>-</v>
      </c>
      <c r="BP86" s="50" t="str">
        <f>IF(ISERR(FIND(BP$4,NieStac!$T85))=FALSE,IF(ISERR(FIND(CONCATENATE(BP$4,"+"),NieStac!$T85))=FALSE,IF(ISERR(FIND(CONCATENATE(BP$4,"++"),NieStac!$T85))=FALSE,IF(ISERR(FIND(CONCATENATE(BP$4,"+++"),NieStac!$T85))=FALSE,"+++","++"),"+"),"-"),"-")</f>
        <v>-</v>
      </c>
      <c r="BQ86" s="50" t="str">
        <f>IF(ISERR(FIND(BQ$4,NieStac!$T85))=FALSE,IF(ISERR(FIND(CONCATENATE(BQ$4,"+"),NieStac!$T85))=FALSE,IF(ISERR(FIND(CONCATENATE(BQ$4,"++"),NieStac!$T85))=FALSE,IF(ISERR(FIND(CONCATENATE(BQ$4,"+++"),NieStac!$T85))=FALSE,"+++","++"),"+"),"-"),"-")</f>
        <v>-</v>
      </c>
    </row>
    <row r="87" spans="1:69" ht="38.25">
      <c r="A87" s="104" t="str">
        <f>NieStac!C86</f>
        <v>Przedmiot obieralny 12:  Systemy SCADA / Monitoring i sterowanie w inżynierii środowiska</v>
      </c>
      <c r="B87" s="50" t="str">
        <f>IF(ISERR(FIND(B$4,NieStac!$R86))=FALSE,IF(ISERR(FIND(CONCATENATE(B$4,"+"),NieStac!$R86))=FALSE,IF(ISERR(FIND(CONCATENATE(B$4,"++"),NieStac!$R86))=FALSE,IF(ISERR(FIND(CONCATENATE(B$4,"+++"),NieStac!$R86))=FALSE,"+++","++"),"+")," ")," ")</f>
        <v/>
      </c>
      <c r="C87" s="50" t="str">
        <f>IF(ISERR(FIND(C$4,NieStac!$R86))=FALSE,IF(ISERR(FIND(CONCATENATE(C$4,"+"),NieStac!$R86))=FALSE,IF(ISERR(FIND(CONCATENATE(C$4,"++"),NieStac!$R86))=FALSE,IF(ISERR(FIND(CONCATENATE(C$4,"+++"),NieStac!$R86))=FALSE,"+++","++"),"+")," ")," ")</f>
        <v/>
      </c>
      <c r="D87" s="50" t="str">
        <f>IF(ISERR(FIND(D$4,NieStac!$R86))=FALSE,IF(ISERR(FIND(CONCATENATE(D$4,"+"),NieStac!$R86))=FALSE,IF(ISERR(FIND(CONCATENATE(D$4,"++"),NieStac!$R86))=FALSE,IF(ISERR(FIND(CONCATENATE(D$4,"+++"),NieStac!$R86))=FALSE,"+++","++"),"+")," ")," ")</f>
        <v/>
      </c>
      <c r="E87" s="50" t="str">
        <f>IF(ISERR(FIND(E$4,NieStac!$R86))=FALSE,IF(ISERR(FIND(CONCATENATE(E$4,"+"),NieStac!$R86))=FALSE,IF(ISERR(FIND(CONCATENATE(E$4,"++"),NieStac!$R86))=FALSE,IF(ISERR(FIND(CONCATENATE(E$4,"+++"),NieStac!$R86))=FALSE,"+++","++"),"+")," ")," ")</f>
        <v/>
      </c>
      <c r="F87" s="50" t="str">
        <f>IF(ISERR(FIND(F$4,NieStac!$R86))=FALSE,IF(ISERR(FIND(CONCATENATE(F$4,"+"),NieStac!$R86))=FALSE,IF(ISERR(FIND(CONCATENATE(F$4,"++"),NieStac!$R86))=FALSE,IF(ISERR(FIND(CONCATENATE(F$4,"+++"),NieStac!$R86))=FALSE,"+++","++"),"+")," ")," ")</f>
        <v/>
      </c>
      <c r="G87" s="50" t="str">
        <f>IF(ISERR(FIND(G$4,NieStac!$R86))=FALSE,IF(ISERR(FIND(CONCATENATE(G$4,"+"),NieStac!$R86))=FALSE,IF(ISERR(FIND(CONCATENATE(G$4,"++"),NieStac!$R86))=FALSE,IF(ISERR(FIND(CONCATENATE(G$4,"+++"),NieStac!$R86))=FALSE,"+++","++"),"+")," ")," ")</f>
        <v/>
      </c>
      <c r="H87" s="50" t="str">
        <f>IF(ISERR(FIND(H$4,NieStac!$R86))=FALSE,IF(ISERR(FIND(CONCATENATE(H$4,"+"),NieStac!$R86))=FALSE,IF(ISERR(FIND(CONCATENATE(H$4,"++"),NieStac!$R86))=FALSE,IF(ISERR(FIND(CONCATENATE(H$4,"+++"),NieStac!$R86))=FALSE,"+++","++"),"+")," ")," ")</f>
        <v/>
      </c>
      <c r="I87" s="50" t="str">
        <f>IF(ISERR(FIND(I$4,NieStac!$R86))=FALSE,IF(ISERR(FIND(CONCATENATE(I$4,"+"),NieStac!$R86))=FALSE,IF(ISERR(FIND(CONCATENATE(I$4,"++"),NieStac!$R86))=FALSE,IF(ISERR(FIND(CONCATENATE(I$4,"+++"),NieStac!$R86))=FALSE,"+++","++"),"+")," ")," ")</f>
        <v/>
      </c>
      <c r="J87" s="50" t="str">
        <f>IF(ISERR(FIND(J$4,NieStac!$R86))=FALSE,IF(ISERR(FIND(CONCATENATE(J$4,"+"),NieStac!$R86))=FALSE,IF(ISERR(FIND(CONCATENATE(J$4,"++"),NieStac!$R86))=FALSE,IF(ISERR(FIND(CONCATENATE(J$4,"+++"),NieStac!$R86))=FALSE,"+++","++"),"+")," ")," ")</f>
        <v/>
      </c>
      <c r="K87" s="50" t="str">
        <f>IF(ISERR(FIND(K$4,NieStac!$R86))=FALSE,IF(ISERR(FIND(CONCATENATE(K$4,"+"),NieStac!$R86))=FALSE,IF(ISERR(FIND(CONCATENATE(K$4,"++"),NieStac!$R86))=FALSE,IF(ISERR(FIND(CONCATENATE(K$4,"+++"),NieStac!$R86))=FALSE,"+++","++"),"+")," ")," ")</f>
        <v>+++</v>
      </c>
      <c r="L87" s="50" t="str">
        <f>IF(ISERR(FIND(L$4,NieStac!$R86))=FALSE,IF(ISERR(FIND(CONCATENATE(L$4,"+"),NieStac!$R86))=FALSE,IF(ISERR(FIND(CONCATENATE(L$4,"++"),NieStac!$R86))=FALSE,IF(ISERR(FIND(CONCATENATE(L$4,"+++"),NieStac!$R86))=FALSE,"+++","++"),"+")," ")," ")</f>
        <v/>
      </c>
      <c r="M87" s="50" t="str">
        <f>IF(ISERR(FIND(M$4,NieStac!$R86))=FALSE,IF(ISERR(FIND(CONCATENATE(M$4,"+"),NieStac!$R86))=FALSE,IF(ISERR(FIND(CONCATENATE(M$4,"++"),NieStac!$R86))=FALSE,IF(ISERR(FIND(CONCATENATE(M$4,"+++"),NieStac!$R86))=FALSE,"+++","++"),"+")," ")," ")</f>
        <v/>
      </c>
      <c r="N87" s="50" t="str">
        <f>IF(ISERR(FIND(N$4,NieStac!$R86))=FALSE,IF(ISERR(FIND(CONCATENATE(N$4,"+"),NieStac!$R86))=FALSE,IF(ISERR(FIND(CONCATENATE(N$4,"++"),NieStac!$R86))=FALSE,IF(ISERR(FIND(CONCATENATE(N$4,"+++"),NieStac!$R86))=FALSE,"+++","++"),"+")," ")," ")</f>
        <v/>
      </c>
      <c r="O87" s="50" t="str">
        <f>IF(ISERR(FIND(O$4,NieStac!$R86))=FALSE,IF(ISERR(FIND(CONCATENATE(O$4,"+"),NieStac!$R86))=FALSE,IF(ISERR(FIND(CONCATENATE(O$4,"++"),NieStac!$R86))=FALSE,IF(ISERR(FIND(CONCATENATE(O$4,"+++"),NieStac!$R86))=FALSE,"+++","++"),"+")," ")," ")</f>
        <v/>
      </c>
      <c r="P87" s="50" t="str">
        <f>IF(ISERR(FIND(P$4,NieStac!$R86))=FALSE,IF(ISERR(FIND(CONCATENATE(P$4,"+"),NieStac!$R86))=FALSE,IF(ISERR(FIND(CONCATENATE(P$4,"++"),NieStac!$R86))=FALSE,IF(ISERR(FIND(CONCATENATE(P$4,"+++"),NieStac!$R86))=FALSE,"+++","++"),"+")," ")," ")</f>
        <v/>
      </c>
      <c r="Q87" s="50" t="str">
        <f>IF(ISERR(FIND(Q$4,NieStac!$R86))=FALSE,IF(ISERR(FIND(CONCATENATE(Q$4,"+"),NieStac!$R86))=FALSE,IF(ISERR(FIND(CONCATENATE(Q$4,"++"),NieStac!$R86))=FALSE,IF(ISERR(FIND(CONCATENATE(Q$4,"+++"),NieStac!$R86))=FALSE,"+++","++"),"+")," ")," ")</f>
        <v>++</v>
      </c>
      <c r="R87" s="50" t="str">
        <f>IF(ISERR(FIND(R$4,NieStac!$R86))=FALSE,IF(ISERR(FIND(CONCATENATE(R$4,"+"),NieStac!$R86))=FALSE,IF(ISERR(FIND(CONCATENATE(R$4,"++"),NieStac!$R86))=FALSE,IF(ISERR(FIND(CONCATENATE(R$4,"+++"),NieStac!$R86))=FALSE,"+++","++"),"+")," ")," ")</f>
        <v/>
      </c>
      <c r="S87" s="50" t="str">
        <f>IF(ISERR(FIND(S$4,NieStac!$R86))=FALSE,IF(ISERR(FIND(CONCATENATE(S$4,"+"),NieStac!$R86))=FALSE,IF(ISERR(FIND(CONCATENATE(S$4,"++"),NieStac!$R86))=FALSE,IF(ISERR(FIND(CONCATENATE(S$4,"+++"),NieStac!$R86))=FALSE,"+++","++"),"+")," ")," ")</f>
        <v/>
      </c>
      <c r="T87" s="50" t="str">
        <f>IF(ISERR(FIND(T$4,NieStac!$R86))=FALSE,IF(ISERR(FIND(CONCATENATE(T$4,"+"),NieStac!$R86))=FALSE,IF(ISERR(FIND(CONCATENATE(T$4,"++"),NieStac!$R86))=FALSE,IF(ISERR(FIND(CONCATENATE(T$4,"+++"),NieStac!$R86))=FALSE,"+++","++"),"+")," ")," ")</f>
        <v>++</v>
      </c>
      <c r="U87" s="50" t="str">
        <f>IF(ISERR(FIND(U$4,NieStac!$R86))=FALSE,IF(ISERR(FIND(CONCATENATE(U$4,"+"),NieStac!$R86))=FALSE,IF(ISERR(FIND(CONCATENATE(U$4,"++"),NieStac!$R86))=FALSE,IF(ISERR(FIND(CONCATENATE(U$4,"+++"),NieStac!$R86))=FALSE,"+++","++"),"+")," ")," ")</f>
        <v/>
      </c>
      <c r="V87" s="50" t="str">
        <f>IF(ISERR(FIND(V$4,NieStac!$R86))=FALSE,IF(ISERR(FIND(CONCATENATE(V$4,"+"),NieStac!$R86))=FALSE,IF(ISERR(FIND(CONCATENATE(V$4,"++"),NieStac!$R86))=FALSE,IF(ISERR(FIND(CONCATENATE(V$4,"+++"),NieStac!$R86))=FALSE,"+++","++"),"+")," ")," ")</f>
        <v/>
      </c>
      <c r="W87" s="50" t="str">
        <f>IF(ISERR(FIND(W$4,NieStac!$R86))=FALSE,IF(ISERR(FIND(CONCATENATE(W$4,"+"),NieStac!$R86))=FALSE,IF(ISERR(FIND(CONCATENATE(W$4,"++"),NieStac!$R86))=FALSE,IF(ISERR(FIND(CONCATENATE(W$4,"+++"),NieStac!$R86))=FALSE,"+++","++"),"+")," ")," ")</f>
        <v/>
      </c>
      <c r="X87" s="50" t="str">
        <f>IF(ISERR(FIND(X$4,NieStac!$R86))=FALSE,IF(ISERR(FIND(CONCATENATE(X$4,"+"),NieStac!$R86))=FALSE,IF(ISERR(FIND(CONCATENATE(X$4,"++"),NieStac!$R86))=FALSE,IF(ISERR(FIND(CONCATENATE(X$4,"+++"),NieStac!$R86))=FALSE,"+++","++"),"+")," ")," ")</f>
        <v>+++</v>
      </c>
      <c r="Y87" s="50" t="str">
        <f>IF(ISERR(FIND(Y$4,NieStac!$R86))=FALSE,IF(ISERR(FIND(CONCATENATE(Y$4,"+"),NieStac!$R86))=FALSE,IF(ISERR(FIND(CONCATENATE(Y$4,"++"),NieStac!$R86))=FALSE,IF(ISERR(FIND(CONCATENATE(Y$4,"+++"),NieStac!$R86))=FALSE,"+++","++"),"+")," ")," ")</f>
        <v/>
      </c>
      <c r="Z87" s="50" t="str">
        <f>IF(ISERR(FIND(Z$4,NieStac!$R86))=FALSE,IF(ISERR(FIND(CONCATENATE(Z$4,"+"),NieStac!$R86))=FALSE,IF(ISERR(FIND(CONCATENATE(Z$4,"++"),NieStac!$R86))=FALSE,IF(ISERR(FIND(CONCATENATE(Z$4,"+++"),NieStac!$R86))=FALSE,"+++","++"),"+")," ")," ")</f>
        <v/>
      </c>
      <c r="AA87" s="50" t="str">
        <f>IF(ISERR(FIND(AA$4,NieStac!$R86))=FALSE,IF(ISERR(FIND(CONCATENATE(AA$4,"+"),NieStac!$R86))=FALSE,IF(ISERR(FIND(CONCATENATE(AA$4,"++"),NieStac!$R86))=FALSE,IF(ISERR(FIND(CONCATENATE(AA$4,"+++"),NieStac!$R86))=FALSE,"+++","++"),"+")," ")," ")</f>
        <v/>
      </c>
      <c r="AB87" s="50" t="str">
        <f>IF(ISERR(FIND(AB$4,NieStac!$R86))=FALSE,IF(ISERR(FIND(CONCATENATE(AB$4,"+"),NieStac!$R86))=FALSE,IF(ISERR(FIND(CONCATENATE(AB$4,"++"),NieStac!$R86))=FALSE,IF(ISERR(FIND(CONCATENATE(AB$4,"+++"),NieStac!$R86))=FALSE,"+++","++"),"+")," ")," ")</f>
        <v/>
      </c>
      <c r="AC87" s="50" t="str">
        <f>IF(ISERR(FIND(AC$4,NieStac!$R86))=FALSE,IF(ISERR(FIND(CONCATENATE(AC$4,"+"),NieStac!$R86))=FALSE,IF(ISERR(FIND(CONCATENATE(AC$4,"++"),NieStac!$R86))=FALSE,IF(ISERR(FIND(CONCATENATE(AC$4,"+++"),NieStac!$R86))=FALSE,"+++","++"),"+")," ")," ")</f>
        <v/>
      </c>
      <c r="AD87" s="127" t="str">
        <f>NieStac!C86</f>
        <v>Przedmiot obieralny 12:  Systemy SCADA / Monitoring i sterowanie w inżynierii środowiska</v>
      </c>
      <c r="AE87" s="50" t="str">
        <f>IF(ISERR(FIND(AE$4,NieStac!$S86))=FALSE,IF(ISERR(FIND(CONCATENATE(AE$4,"+"),NieStac!$S86))=FALSE,IF(ISERR(FIND(CONCATENATE(AE$4,"++"),NieStac!$S86))=FALSE,IF(ISERR(FIND(CONCATENATE(AE$4,"+++"),NieStac!$S86))=FALSE,"+++","++"),"+")," ")," ")</f>
        <v/>
      </c>
      <c r="AF87" s="50" t="str">
        <f>IF(ISERR(FIND(AF$4,NieStac!$S86))=FALSE,IF(ISERR(FIND(CONCATENATE(AF$4,"+"),NieStac!$S86))=FALSE,IF(ISERR(FIND(CONCATENATE(AF$4,"++"),NieStac!$S86))=FALSE,IF(ISERR(FIND(CONCATENATE(AF$4,"+++"),NieStac!$S86))=FALSE,"+++","++"),"+")," ")," ")</f>
        <v/>
      </c>
      <c r="AG87" s="50" t="str">
        <f>IF(ISERR(FIND(AG$4,NieStac!$S86))=FALSE,IF(ISERR(FIND(CONCATENATE(AG$4,"+"),NieStac!$S86))=FALSE,IF(ISERR(FIND(CONCATENATE(AG$4,"++"),NieStac!$S86))=FALSE,IF(ISERR(FIND(CONCATENATE(AG$4,"+++"),NieStac!$S86))=FALSE,"+++","++"),"+")," ")," ")</f>
        <v/>
      </c>
      <c r="AH87" s="50" t="str">
        <f>IF(ISERR(FIND(AH$4,NieStac!$S86))=FALSE,IF(ISERR(FIND(CONCATENATE(AH$4,"+"),NieStac!$S86))=FALSE,IF(ISERR(FIND(CONCATENATE(AH$4,"++"),NieStac!$S86))=FALSE,IF(ISERR(FIND(CONCATENATE(AH$4,"+++"),NieStac!$S86))=FALSE,"+++","++"),"+")," ")," ")</f>
        <v/>
      </c>
      <c r="AI87" s="50" t="str">
        <f>IF(ISERR(FIND(AI$4,NieStac!$S86))=FALSE,IF(ISERR(FIND(CONCATENATE(AI$4,"+"),NieStac!$S86))=FALSE,IF(ISERR(FIND(CONCATENATE(AI$4,"++"),NieStac!$S86))=FALSE,IF(ISERR(FIND(CONCATENATE(AI$4,"+++"),NieStac!$S86))=FALSE,"+++","++"),"+")," ")," ")</f>
        <v/>
      </c>
      <c r="AJ87" s="50" t="str">
        <f>IF(ISERR(FIND(AJ$4,NieStac!$S86))=FALSE,IF(ISERR(FIND(CONCATENATE(AJ$4,"+"),NieStac!$S86))=FALSE,IF(ISERR(FIND(CONCATENATE(AJ$4,"++"),NieStac!$S86))=FALSE,IF(ISERR(FIND(CONCATENATE(AJ$4,"+++"),NieStac!$S86))=FALSE,"+++","++"),"+")," ")," ")</f>
        <v/>
      </c>
      <c r="AK87" s="50" t="str">
        <f>IF(ISERR(FIND(AK$4,NieStac!$S86))=FALSE,IF(ISERR(FIND(CONCATENATE(AK$4,"+"),NieStac!$S86))=FALSE,IF(ISERR(FIND(CONCATENATE(AK$4,"++"),NieStac!$S86))=FALSE,IF(ISERR(FIND(CONCATENATE(AK$4,"+++"),NieStac!$S86))=FALSE,"+++","++"),"+")," ")," ")</f>
        <v/>
      </c>
      <c r="AL87" s="50" t="str">
        <f>IF(ISERR(FIND(AL$4,NieStac!$S86))=FALSE,IF(ISERR(FIND(CONCATENATE(AL$4,"+"),NieStac!$S86))=FALSE,IF(ISERR(FIND(CONCATENATE(AL$4,"++"),NieStac!$S86))=FALSE,IF(ISERR(FIND(CONCATENATE(AL$4,"+++"),NieStac!$S86))=FALSE,"+++","++"),"+")," ")," ")</f>
        <v/>
      </c>
      <c r="AM87" s="50" t="str">
        <f>IF(ISERR(FIND(AM$4,NieStac!$S86))=FALSE,IF(ISERR(FIND(CONCATENATE(AM$4,"+"),NieStac!$S86))=FALSE,IF(ISERR(FIND(CONCATENATE(AM$4,"++"),NieStac!$S86))=FALSE,IF(ISERR(FIND(CONCATENATE(AM$4,"+++"),NieStac!$S86))=FALSE,"+++","++"),"+")," ")," ")</f>
        <v/>
      </c>
      <c r="AN87" s="50" t="str">
        <f>IF(ISERR(FIND(AN$4,NieStac!$S86))=FALSE,IF(ISERR(FIND(CONCATENATE(AN$4,"+"),NieStac!$S86))=FALSE,IF(ISERR(FIND(CONCATENATE(AN$4,"++"),NieStac!$S86))=FALSE,IF(ISERR(FIND(CONCATENATE(AN$4,"+++"),NieStac!$S86))=FALSE,"+++","++"),"+")," ")," ")</f>
        <v/>
      </c>
      <c r="AO87" s="50" t="str">
        <f>IF(ISERR(FIND(AO$4,NieStac!$S86))=FALSE,IF(ISERR(FIND(CONCATENATE(AO$4,"+"),NieStac!$S86))=FALSE,IF(ISERR(FIND(CONCATENATE(AO$4,"++"),NieStac!$S86))=FALSE,IF(ISERR(FIND(CONCATENATE(AO$4,"+++"),NieStac!$S86))=FALSE,"+++","++"),"+")," ")," ")</f>
        <v>++</v>
      </c>
      <c r="AP87" s="50" t="str">
        <f>IF(ISERR(FIND(AP$4,NieStac!$S86))=FALSE,IF(ISERR(FIND(CONCATENATE(AP$4,"+"),NieStac!$S86))=FALSE,IF(ISERR(FIND(CONCATENATE(AP$4,"++"),NieStac!$S86))=FALSE,IF(ISERR(FIND(CONCATENATE(AP$4,"+++"),NieStac!$S86))=FALSE,"+++","++"),"+")," ")," ")</f>
        <v/>
      </c>
      <c r="AQ87" s="50" t="str">
        <f>IF(ISERR(FIND(AQ$4,NieStac!$S86))=FALSE,IF(ISERR(FIND(CONCATENATE(AQ$4,"+"),NieStac!$S86))=FALSE,IF(ISERR(FIND(CONCATENATE(AQ$4,"++"),NieStac!$S86))=FALSE,IF(ISERR(FIND(CONCATENATE(AQ$4,"+++"),NieStac!$S86))=FALSE,"+++","++"),"+")," ")," ")</f>
        <v>+++</v>
      </c>
      <c r="AR87" s="50" t="str">
        <f>IF(ISERR(FIND(AR$4,NieStac!$S86))=FALSE,IF(ISERR(FIND(CONCATENATE(AR$4,"+"),NieStac!$S86))=FALSE,IF(ISERR(FIND(CONCATENATE(AR$4,"++"),NieStac!$S86))=FALSE,IF(ISERR(FIND(CONCATENATE(AR$4,"+++"),NieStac!$S86))=FALSE,"+++","++"),"+")," ")," ")</f>
        <v/>
      </c>
      <c r="AS87" s="50" t="str">
        <f>IF(ISERR(FIND(AS$4,NieStac!$S86))=FALSE,IF(ISERR(FIND(CONCATENATE(AS$4,"+"),NieStac!$S86))=FALSE,IF(ISERR(FIND(CONCATENATE(AS$4,"++"),NieStac!$S86))=FALSE,IF(ISERR(FIND(CONCATENATE(AS$4,"+++"),NieStac!$S86))=FALSE,"+++","++"),"+")," ")," ")</f>
        <v/>
      </c>
      <c r="AT87" s="50" t="str">
        <f>IF(ISERR(FIND(AT$4,NieStac!$S86))=FALSE,IF(ISERR(FIND(CONCATENATE(AT$4,"+"),NieStac!$S86))=FALSE,IF(ISERR(FIND(CONCATENATE(AT$4,"++"),NieStac!$S86))=FALSE,IF(ISERR(FIND(CONCATENATE(AT$4,"+++"),NieStac!$S86))=FALSE,"+++","++"),"+")," ")," ")</f>
        <v/>
      </c>
      <c r="AU87" s="50" t="str">
        <f>IF(ISERR(FIND(AU$4,NieStac!$S86))=FALSE,IF(ISERR(FIND(CONCATENATE(AU$4,"+"),NieStac!$S86))=FALSE,IF(ISERR(FIND(CONCATENATE(AU$4,"++"),NieStac!$S86))=FALSE,IF(ISERR(FIND(CONCATENATE(AU$4,"+++"),NieStac!$S86))=FALSE,"+++","++"),"+")," ")," ")</f>
        <v/>
      </c>
      <c r="AV87" s="50" t="str">
        <f>IF(ISERR(FIND(AV$4,NieStac!$S86))=FALSE,IF(ISERR(FIND(CONCATENATE(AV$4,"+"),NieStac!$S86))=FALSE,IF(ISERR(FIND(CONCATENATE(AV$4,"++"),NieStac!$S86))=FALSE,IF(ISERR(FIND(CONCATENATE(AV$4,"+++"),NieStac!$S86))=FALSE,"+++","++"),"+")," ")," ")</f>
        <v>+++</v>
      </c>
      <c r="AW87" s="50" t="str">
        <f>IF(ISERR(FIND(AW$4,NieStac!$S86))=FALSE,IF(ISERR(FIND(CONCATENATE(AW$4,"+"),NieStac!$S86))=FALSE,IF(ISERR(FIND(CONCATENATE(AW$4,"++"),NieStac!$S86))=FALSE,IF(ISERR(FIND(CONCATENATE(AW$4,"+++"),NieStac!$S86))=FALSE,"+++","++"),"+")," ")," ")</f>
        <v/>
      </c>
      <c r="AX87" s="50" t="str">
        <f>IF(ISERR(FIND(AX$4,NieStac!$S86))=FALSE,IF(ISERR(FIND(CONCATENATE(AX$4,"+"),NieStac!$S86))=FALSE,IF(ISERR(FIND(CONCATENATE(AX$4,"++"),NieStac!$S86))=FALSE,IF(ISERR(FIND(CONCATENATE(AX$4,"+++"),NieStac!$S86))=FALSE,"+++","++"),"+")," ")," ")</f>
        <v/>
      </c>
      <c r="AY87" s="50" t="str">
        <f>IF(ISERR(FIND(AY$4,NieStac!$S86))=FALSE,IF(ISERR(FIND(CONCATENATE(AY$4,"+"),NieStac!$S86))=FALSE,IF(ISERR(FIND(CONCATENATE(AY$4,"++"),NieStac!$S86))=FALSE,IF(ISERR(FIND(CONCATENATE(AY$4,"+++"),NieStac!$S86))=FALSE,"+++","++"),"+")," ")," ")</f>
        <v/>
      </c>
      <c r="AZ87" s="50" t="str">
        <f>IF(ISERR(FIND(AZ$4,NieStac!$S86))=FALSE,IF(ISERR(FIND(CONCATENATE(AZ$4,"+"),NieStac!$S86))=FALSE,IF(ISERR(FIND(CONCATENATE(AZ$4,"++"),NieStac!$S86))=FALSE,IF(ISERR(FIND(CONCATENATE(AZ$4,"+++"),NieStac!$S86))=FALSE,"+++","++"),"+")," ")," ")</f>
        <v/>
      </c>
      <c r="BA87" s="50" t="str">
        <f>IF(ISERR(FIND(BA$4,NieStac!$S86))=FALSE,IF(ISERR(FIND(CONCATENATE(BA$4,"+"),NieStac!$S86))=FALSE,IF(ISERR(FIND(CONCATENATE(BA$4,"++"),NieStac!$S86))=FALSE,IF(ISERR(FIND(CONCATENATE(BA$4,"+++"),NieStac!$S86))=FALSE,"+++","++"),"+")," ")," ")</f>
        <v/>
      </c>
      <c r="BB87" s="50" t="str">
        <f>IF(ISERR(FIND(BB$4,NieStac!$S86))=FALSE,IF(ISERR(FIND(CONCATENATE(BB$4,"+"),NieStac!$S86))=FALSE,IF(ISERR(FIND(CONCATENATE(BB$4,"++"),NieStac!$S86))=FALSE,IF(ISERR(FIND(CONCATENATE(BB$4,"+++"),NieStac!$S86))=FALSE,"+++","++"),"+")," ")," ")</f>
        <v>++</v>
      </c>
      <c r="BC87" s="50" t="str">
        <f>IF(ISERR(FIND(BC$4,NieStac!$S86))=FALSE,IF(ISERR(FIND(CONCATENATE(BC$4,"+"),NieStac!$S86))=FALSE,IF(ISERR(FIND(CONCATENATE(BC$4,"++"),NieStac!$S86))=FALSE,IF(ISERR(FIND(CONCATENATE(BC$4,"+++"),NieStac!$S86))=FALSE,"+++","++"),"+")," ")," ")</f>
        <v/>
      </c>
      <c r="BD87" s="50" t="str">
        <f>IF(ISERR(FIND(BD$4,NieStac!$S86))=FALSE,IF(ISERR(FIND(CONCATENATE(BD$4,"+"),NieStac!$S86))=FALSE,IF(ISERR(FIND(CONCATENATE(BD$4,"++"),NieStac!$S86))=FALSE,IF(ISERR(FIND(CONCATENATE(BD$4,"+++"),NieStac!$S86))=FALSE,"+++","++"),"+")," ")," ")</f>
        <v/>
      </c>
      <c r="BE87" s="50" t="str">
        <f>IF(ISERR(FIND(BE$4,NieStac!$S86))=FALSE,IF(ISERR(FIND(CONCATENATE(BE$4,"+"),NieStac!$S86))=FALSE,IF(ISERR(FIND(CONCATENATE(BE$4,"++"),NieStac!$S86))=FALSE,IF(ISERR(FIND(CONCATENATE(BE$4,"+++"),NieStac!$S86))=FALSE,"+++","++"),"+")," ")," ")</f>
        <v/>
      </c>
      <c r="BF87" s="50" t="str">
        <f>IF(ISERR(FIND(BF$4,NieStac!$S86))=FALSE,IF(ISERR(FIND(CONCATENATE(BF$4,"+"),NieStac!$S86))=FALSE,IF(ISERR(FIND(CONCATENATE(BF$4,"++"),NieStac!$S86))=FALSE,IF(ISERR(FIND(CONCATENATE(BF$4,"+++"),NieStac!$S86))=FALSE,"+++","++"),"+")," ")," ")</f>
        <v>++</v>
      </c>
      <c r="BG87" s="50" t="str">
        <f>IF(ISERR(FIND(BG$4,NieStac!$S86))=FALSE,IF(ISERR(FIND(CONCATENATE(BG$4,"+"),NieStac!$S86))=FALSE,IF(ISERR(FIND(CONCATENATE(BG$4,"++"),NieStac!$S86))=FALSE,IF(ISERR(FIND(CONCATENATE(BG$4,"+++"),NieStac!$S86))=FALSE,"+++","++"),"+")," ")," ")</f>
        <v/>
      </c>
      <c r="BH87" s="50" t="str">
        <f>IF(ISERR(FIND(BH$4,NieStac!$S86))=FALSE,IF(ISERR(FIND(CONCATENATE(BH$4,"+"),NieStac!$S86))=FALSE,IF(ISERR(FIND(CONCATENATE(BH$4,"++"),NieStac!$S86))=FALSE,IF(ISERR(FIND(CONCATENATE(BH$4,"+++"),NieStac!$S86))=FALSE,"+++","++"),"+")," ")," ")</f>
        <v/>
      </c>
      <c r="BI87" s="50" t="str">
        <f>IF(ISERR(FIND(BI$4,NieStac!$S86))=FALSE,IF(ISERR(FIND(CONCATENATE(BI$4,"+"),NieStac!$S86))=FALSE,IF(ISERR(FIND(CONCATENATE(BI$4,"++"),NieStac!$S86))=FALSE,IF(ISERR(FIND(CONCATENATE(BI$4,"+++"),NieStac!$S86))=FALSE,"+++","++"),"+")," ")," ")</f>
        <v/>
      </c>
      <c r="BJ87" s="127" t="str">
        <f>NieStac!C86</f>
        <v>Przedmiot obieralny 12:  Systemy SCADA / Monitoring i sterowanie w inżynierii środowiska</v>
      </c>
      <c r="BK87" s="50" t="str">
        <f>IF(ISERR(FIND(BK$4,NieStac!$T86))=FALSE,IF(ISERR(FIND(CONCATENATE(BK$4,"+"),NieStac!$T86))=FALSE,IF(ISERR(FIND(CONCATENATE(BK$4,"++"),NieStac!$T86))=FALSE,IF(ISERR(FIND(CONCATENATE(BK$4,"+++"),NieStac!$T86))=FALSE,"+++","++"),"+")," ")," ")</f>
        <v/>
      </c>
      <c r="BL87" s="50" t="str">
        <f>IF(ISERR(FIND(BL$4,NieStac!$T86))=FALSE,IF(ISERR(FIND(CONCATENATE(BL$4,"+"),NieStac!$T86))=FALSE,IF(ISERR(FIND(CONCATENATE(BL$4,"++"),NieStac!$T86))=FALSE,IF(ISERR(FIND(CONCATENATE(BL$4,"+++"),NieStac!$T86))=FALSE,"+++","++"),"+")," ")," ")</f>
        <v/>
      </c>
      <c r="BM87" s="50" t="str">
        <f>IF(ISERR(FIND(BM$4,NieStac!$T86))=FALSE,IF(ISERR(FIND(CONCATENATE(BM$4,"+"),NieStac!$T86))=FALSE,IF(ISERR(FIND(CONCATENATE(BM$4,"++"),NieStac!$T86))=FALSE,IF(ISERR(FIND(CONCATENATE(BM$4,"+++"),NieStac!$T86))=FALSE,"+++","++"),"+")," ")," ")</f>
        <v>+</v>
      </c>
      <c r="BN87" s="50" t="str">
        <f>IF(ISERR(FIND(BN$4,NieStac!$T86))=FALSE,IF(ISERR(FIND(CONCATENATE(BN$4,"+"),NieStac!$T86))=FALSE,IF(ISERR(FIND(CONCATENATE(BN$4,"++"),NieStac!$T86))=FALSE,IF(ISERR(FIND(CONCATENATE(BN$4,"+++"),NieStac!$T86))=FALSE,"+++","++"),"+")," ")," ")</f>
        <v>+</v>
      </c>
      <c r="BO87" s="50" t="str">
        <f>IF(ISERR(FIND(BO$4,NieStac!$T86))=FALSE,IF(ISERR(FIND(CONCATENATE(BO$4,"+"),NieStac!$T86))=FALSE,IF(ISERR(FIND(CONCATENATE(BO$4,"++"),NieStac!$T86))=FALSE,IF(ISERR(FIND(CONCATENATE(BO$4,"+++"),NieStac!$T86))=FALSE,"+++","++"),"+")," ")," ")</f>
        <v>++</v>
      </c>
      <c r="BP87" s="50" t="str">
        <f>IF(ISERR(FIND(BP$4,NieStac!$T86))=FALSE,IF(ISERR(FIND(CONCATENATE(BP$4,"+"),NieStac!$T86))=FALSE,IF(ISERR(FIND(CONCATENATE(BP$4,"++"),NieStac!$T86))=FALSE,IF(ISERR(FIND(CONCATENATE(BP$4,"+++"),NieStac!$T86))=FALSE,"+++","++"),"+")," ")," ")</f>
        <v/>
      </c>
      <c r="BQ87" s="50" t="str">
        <f>IF(ISERR(FIND(BQ$4,NieStac!$T86))=FALSE,IF(ISERR(FIND(CONCATENATE(BQ$4,"+"),NieStac!$T86))=FALSE,IF(ISERR(FIND(CONCATENATE(BQ$4,"++"),NieStac!$T86))=FALSE,IF(ISERR(FIND(CONCATENATE(BQ$4,"+++"),NieStac!$T86))=FALSE,"+++","++"),"+")," ")," ")</f>
        <v/>
      </c>
    </row>
    <row r="88" spans="1:69" ht="51">
      <c r="A88" s="104" t="str">
        <f>NieStac!C87</f>
        <v xml:space="preserve">Przedmiot obieralny 13: Aplikacje Internetu rzeczy /  Narzędzia i oprogramowanie dla systemów robotycznych </v>
      </c>
      <c r="B88" s="50" t="str">
        <f>IF(ISERR(FIND(B$4,NieStac!$R87))=FALSE,IF(ISERR(FIND(CONCATENATE(B$4,"+"),NieStac!$R87))=FALSE,IF(ISERR(FIND(CONCATENATE(B$4,"++"),NieStac!$R87))=FALSE,IF(ISERR(FIND(CONCATENATE(B$4,"+++"),NieStac!$R87))=FALSE,"+++","++"),"+")," ")," ")</f>
        <v/>
      </c>
      <c r="C88" s="50" t="str">
        <f>IF(ISERR(FIND(C$4,NieStac!$R87))=FALSE,IF(ISERR(FIND(CONCATENATE(C$4,"+"),NieStac!$R87))=FALSE,IF(ISERR(FIND(CONCATENATE(C$4,"++"),NieStac!$R87))=FALSE,IF(ISERR(FIND(CONCATENATE(C$4,"+++"),NieStac!$R87))=FALSE,"+++","++"),"+")," ")," ")</f>
        <v/>
      </c>
      <c r="D88" s="50" t="str">
        <f>IF(ISERR(FIND(D$4,NieStac!$R87))=FALSE,IF(ISERR(FIND(CONCATENATE(D$4,"+"),NieStac!$R87))=FALSE,IF(ISERR(FIND(CONCATENATE(D$4,"++"),NieStac!$R87))=FALSE,IF(ISERR(FIND(CONCATENATE(D$4,"+++"),NieStac!$R87))=FALSE,"+++","++"),"+")," ")," ")</f>
        <v/>
      </c>
      <c r="E88" s="50" t="str">
        <f>IF(ISERR(FIND(E$4,NieStac!$R87))=FALSE,IF(ISERR(FIND(CONCATENATE(E$4,"+"),NieStac!$R87))=FALSE,IF(ISERR(FIND(CONCATENATE(E$4,"++"),NieStac!$R87))=FALSE,IF(ISERR(FIND(CONCATENATE(E$4,"+++"),NieStac!$R87))=FALSE,"+++","++"),"+")," ")," ")</f>
        <v/>
      </c>
      <c r="F88" s="50" t="str">
        <f>IF(ISERR(FIND(F$4,NieStac!$R87))=FALSE,IF(ISERR(FIND(CONCATENATE(F$4,"+"),NieStac!$R87))=FALSE,IF(ISERR(FIND(CONCATENATE(F$4,"++"),NieStac!$R87))=FALSE,IF(ISERR(FIND(CONCATENATE(F$4,"+++"),NieStac!$R87))=FALSE,"+++","++"),"+")," ")," ")</f>
        <v/>
      </c>
      <c r="G88" s="50" t="str">
        <f>IF(ISERR(FIND(G$4,NieStac!$R87))=FALSE,IF(ISERR(FIND(CONCATENATE(G$4,"+"),NieStac!$R87))=FALSE,IF(ISERR(FIND(CONCATENATE(G$4,"++"),NieStac!$R87))=FALSE,IF(ISERR(FIND(CONCATENATE(G$4,"+++"),NieStac!$R87))=FALSE,"+++","++"),"+")," ")," ")</f>
        <v/>
      </c>
      <c r="H88" s="50" t="str">
        <f>IF(ISERR(FIND(H$4,NieStac!$R87))=FALSE,IF(ISERR(FIND(CONCATENATE(H$4,"+"),NieStac!$R87))=FALSE,IF(ISERR(FIND(CONCATENATE(H$4,"++"),NieStac!$R87))=FALSE,IF(ISERR(FIND(CONCATENATE(H$4,"+++"),NieStac!$R87))=FALSE,"+++","++"),"+")," ")," ")</f>
        <v/>
      </c>
      <c r="I88" s="50" t="str">
        <f>IF(ISERR(FIND(I$4,NieStac!$R87))=FALSE,IF(ISERR(FIND(CONCATENATE(I$4,"+"),NieStac!$R87))=FALSE,IF(ISERR(FIND(CONCATENATE(I$4,"++"),NieStac!$R87))=FALSE,IF(ISERR(FIND(CONCATENATE(I$4,"+++"),NieStac!$R87))=FALSE,"+++","++"),"+")," ")," ")</f>
        <v/>
      </c>
      <c r="J88" s="50" t="str">
        <f>IF(ISERR(FIND(J$4,NieStac!$R87))=FALSE,IF(ISERR(FIND(CONCATENATE(J$4,"+"),NieStac!$R87))=FALSE,IF(ISERR(FIND(CONCATENATE(J$4,"++"),NieStac!$R87))=FALSE,IF(ISERR(FIND(CONCATENATE(J$4,"+++"),NieStac!$R87))=FALSE,"+++","++"),"+")," ")," ")</f>
        <v/>
      </c>
      <c r="K88" s="50" t="str">
        <f>IF(ISERR(FIND(K$4,NieStac!$R87))=FALSE,IF(ISERR(FIND(CONCATENATE(K$4,"+"),NieStac!$R87))=FALSE,IF(ISERR(FIND(CONCATENATE(K$4,"++"),NieStac!$R87))=FALSE,IF(ISERR(FIND(CONCATENATE(K$4,"+++"),NieStac!$R87))=FALSE,"+++","++"),"+")," ")," ")</f>
        <v/>
      </c>
      <c r="L88" s="50" t="str">
        <f>IF(ISERR(FIND(L$4,NieStac!$R87))=FALSE,IF(ISERR(FIND(CONCATENATE(L$4,"+"),NieStac!$R87))=FALSE,IF(ISERR(FIND(CONCATENATE(L$4,"++"),NieStac!$R87))=FALSE,IF(ISERR(FIND(CONCATENATE(L$4,"+++"),NieStac!$R87))=FALSE,"+++","++"),"+")," ")," ")</f>
        <v/>
      </c>
      <c r="M88" s="50" t="str">
        <f>IF(ISERR(FIND(M$4,NieStac!$R87))=FALSE,IF(ISERR(FIND(CONCATENATE(M$4,"+"),NieStac!$R87))=FALSE,IF(ISERR(FIND(CONCATENATE(M$4,"++"),NieStac!$R87))=FALSE,IF(ISERR(FIND(CONCATENATE(M$4,"+++"),NieStac!$R87))=FALSE,"+++","++"),"+")," ")," ")</f>
        <v/>
      </c>
      <c r="N88" s="50" t="str">
        <f>IF(ISERR(FIND(N$4,NieStac!$R87))=FALSE,IF(ISERR(FIND(CONCATENATE(N$4,"+"),NieStac!$R87))=FALSE,IF(ISERR(FIND(CONCATENATE(N$4,"++"),NieStac!$R87))=FALSE,IF(ISERR(FIND(CONCATENATE(N$4,"+++"),NieStac!$R87))=FALSE,"+++","++"),"+")," ")," ")</f>
        <v/>
      </c>
      <c r="O88" s="50" t="str">
        <f>IF(ISERR(FIND(O$4,NieStac!$R87))=FALSE,IF(ISERR(FIND(CONCATENATE(O$4,"+"),NieStac!$R87))=FALSE,IF(ISERR(FIND(CONCATENATE(O$4,"++"),NieStac!$R87))=FALSE,IF(ISERR(FIND(CONCATENATE(O$4,"+++"),NieStac!$R87))=FALSE,"+++","++"),"+")," ")," ")</f>
        <v/>
      </c>
      <c r="P88" s="50" t="str">
        <f>IF(ISERR(FIND(P$4,NieStac!$R87))=FALSE,IF(ISERR(FIND(CONCATENATE(P$4,"+"),NieStac!$R87))=FALSE,IF(ISERR(FIND(CONCATENATE(P$4,"++"),NieStac!$R87))=FALSE,IF(ISERR(FIND(CONCATENATE(P$4,"+++"),NieStac!$R87))=FALSE,"+++","++"),"+")," ")," ")</f>
        <v/>
      </c>
      <c r="Q88" s="50" t="str">
        <f>IF(ISERR(FIND(Q$4,NieStac!$R87))=FALSE,IF(ISERR(FIND(CONCATENATE(Q$4,"+"),NieStac!$R87))=FALSE,IF(ISERR(FIND(CONCATENATE(Q$4,"++"),NieStac!$R87))=FALSE,IF(ISERR(FIND(CONCATENATE(Q$4,"+++"),NieStac!$R87))=FALSE,"+++","++"),"+")," ")," ")</f>
        <v/>
      </c>
      <c r="R88" s="50" t="str">
        <f>IF(ISERR(FIND(R$4,NieStac!$R87))=FALSE,IF(ISERR(FIND(CONCATENATE(R$4,"+"),NieStac!$R87))=FALSE,IF(ISERR(FIND(CONCATENATE(R$4,"++"),NieStac!$R87))=FALSE,IF(ISERR(FIND(CONCATENATE(R$4,"+++"),NieStac!$R87))=FALSE,"+++","++"),"+")," ")," ")</f>
        <v/>
      </c>
      <c r="S88" s="50" t="str">
        <f>IF(ISERR(FIND(S$4,NieStac!$R87))=FALSE,IF(ISERR(FIND(CONCATENATE(S$4,"+"),NieStac!$R87))=FALSE,IF(ISERR(FIND(CONCATENATE(S$4,"++"),NieStac!$R87))=FALSE,IF(ISERR(FIND(CONCATENATE(S$4,"+++"),NieStac!$R87))=FALSE,"+++","++"),"+")," ")," ")</f>
        <v/>
      </c>
      <c r="T88" s="50" t="str">
        <f>IF(ISERR(FIND(T$4,NieStac!$R87))=FALSE,IF(ISERR(FIND(CONCATENATE(T$4,"+"),NieStac!$R87))=FALSE,IF(ISERR(FIND(CONCATENATE(T$4,"++"),NieStac!$R87))=FALSE,IF(ISERR(FIND(CONCATENATE(T$4,"+++"),NieStac!$R87))=FALSE,"+++","++"),"+")," ")," ")</f>
        <v/>
      </c>
      <c r="U88" s="50" t="str">
        <f>IF(ISERR(FIND(U$4,NieStac!$R87))=FALSE,IF(ISERR(FIND(CONCATENATE(U$4,"+"),NieStac!$R87))=FALSE,IF(ISERR(FIND(CONCATENATE(U$4,"++"),NieStac!$R87))=FALSE,IF(ISERR(FIND(CONCATENATE(U$4,"+++"),NieStac!$R87))=FALSE,"+++","++"),"+")," ")," ")</f>
        <v>++</v>
      </c>
      <c r="V88" s="50" t="str">
        <f>IF(ISERR(FIND(V$4,NieStac!$R87))=FALSE,IF(ISERR(FIND(CONCATENATE(V$4,"+"),NieStac!$R87))=FALSE,IF(ISERR(FIND(CONCATENATE(V$4,"++"),NieStac!$R87))=FALSE,IF(ISERR(FIND(CONCATENATE(V$4,"+++"),NieStac!$R87))=FALSE,"+++","++"),"+")," ")," ")</f>
        <v>++</v>
      </c>
      <c r="W88" s="50" t="str">
        <f>IF(ISERR(FIND(W$4,NieStac!$R87))=FALSE,IF(ISERR(FIND(CONCATENATE(W$4,"+"),NieStac!$R87))=FALSE,IF(ISERR(FIND(CONCATENATE(W$4,"++"),NieStac!$R87))=FALSE,IF(ISERR(FIND(CONCATENATE(W$4,"+++"),NieStac!$R87))=FALSE,"+++","++"),"+")," ")," ")</f>
        <v/>
      </c>
      <c r="X88" s="50" t="str">
        <f>IF(ISERR(FIND(X$4,NieStac!$R87))=FALSE,IF(ISERR(FIND(CONCATENATE(X$4,"+"),NieStac!$R87))=FALSE,IF(ISERR(FIND(CONCATENATE(X$4,"++"),NieStac!$R87))=FALSE,IF(ISERR(FIND(CONCATENATE(X$4,"+++"),NieStac!$R87))=FALSE,"+++","++"),"+")," ")," ")</f>
        <v/>
      </c>
      <c r="Y88" s="50" t="str">
        <f>IF(ISERR(FIND(Y$4,NieStac!$R87))=FALSE,IF(ISERR(FIND(CONCATENATE(Y$4,"+"),NieStac!$R87))=FALSE,IF(ISERR(FIND(CONCATENATE(Y$4,"++"),NieStac!$R87))=FALSE,IF(ISERR(FIND(CONCATENATE(Y$4,"+++"),NieStac!$R87))=FALSE,"+++","++"),"+")," ")," ")</f>
        <v/>
      </c>
      <c r="Z88" s="50" t="str">
        <f>IF(ISERR(FIND(Z$4,NieStac!$R87))=FALSE,IF(ISERR(FIND(CONCATENATE(Z$4,"+"),NieStac!$R87))=FALSE,IF(ISERR(FIND(CONCATENATE(Z$4,"++"),NieStac!$R87))=FALSE,IF(ISERR(FIND(CONCATENATE(Z$4,"+++"),NieStac!$R87))=FALSE,"+++","++"),"+")," ")," ")</f>
        <v/>
      </c>
      <c r="AA88" s="50" t="str">
        <f>IF(ISERR(FIND(AA$4,NieStac!$R87))=FALSE,IF(ISERR(FIND(CONCATENATE(AA$4,"+"),NieStac!$R87))=FALSE,IF(ISERR(FIND(CONCATENATE(AA$4,"++"),NieStac!$R87))=FALSE,IF(ISERR(FIND(CONCATENATE(AA$4,"+++"),NieStac!$R87))=FALSE,"+++","++"),"+")," ")," ")</f>
        <v/>
      </c>
      <c r="AB88" s="50" t="str">
        <f>IF(ISERR(FIND(AB$4,NieStac!$R87))=FALSE,IF(ISERR(FIND(CONCATENATE(AB$4,"+"),NieStac!$R87))=FALSE,IF(ISERR(FIND(CONCATENATE(AB$4,"++"),NieStac!$R87))=FALSE,IF(ISERR(FIND(CONCATENATE(AB$4,"+++"),NieStac!$R87))=FALSE,"+++","++"),"+")," ")," ")</f>
        <v/>
      </c>
      <c r="AC88" s="50" t="str">
        <f>IF(ISERR(FIND(AC$4,NieStac!$R87))=FALSE,IF(ISERR(FIND(CONCATENATE(AC$4,"+"),NieStac!$R87))=FALSE,IF(ISERR(FIND(CONCATENATE(AC$4,"++"),NieStac!$R87))=FALSE,IF(ISERR(FIND(CONCATENATE(AC$4,"+++"),NieStac!$R87))=FALSE,"+++","++"),"+")," ")," ")</f>
        <v>++</v>
      </c>
      <c r="AD88" s="127" t="str">
        <f>NieStac!C87</f>
        <v xml:space="preserve">Przedmiot obieralny 13: Aplikacje Internetu rzeczy /  Narzędzia i oprogramowanie dla systemów robotycznych </v>
      </c>
      <c r="AE88" s="50" t="str">
        <f>IF(ISERR(FIND(AE$4,NieStac!$S87))=FALSE,IF(ISERR(FIND(CONCATENATE(AE$4,"+"),NieStac!$S87))=FALSE,IF(ISERR(FIND(CONCATENATE(AE$4,"++"),NieStac!$S87))=FALSE,IF(ISERR(FIND(CONCATENATE(AE$4,"+++"),NieStac!$S87))=FALSE,"+++","++"),"+")," ")," ")</f>
        <v/>
      </c>
      <c r="AF88" s="50" t="str">
        <f>IF(ISERR(FIND(AF$4,NieStac!$S87))=FALSE,IF(ISERR(FIND(CONCATENATE(AF$4,"+"),NieStac!$S87))=FALSE,IF(ISERR(FIND(CONCATENATE(AF$4,"++"),NieStac!$S87))=FALSE,IF(ISERR(FIND(CONCATENATE(AF$4,"+++"),NieStac!$S87))=FALSE,"+++","++"),"+")," ")," ")</f>
        <v/>
      </c>
      <c r="AG88" s="50" t="str">
        <f>IF(ISERR(FIND(AG$4,NieStac!$S87))=FALSE,IF(ISERR(FIND(CONCATENATE(AG$4,"+"),NieStac!$S87))=FALSE,IF(ISERR(FIND(CONCATENATE(AG$4,"++"),NieStac!$S87))=FALSE,IF(ISERR(FIND(CONCATENATE(AG$4,"+++"),NieStac!$S87))=FALSE,"+++","++"),"+")," ")," ")</f>
        <v/>
      </c>
      <c r="AH88" s="50" t="str">
        <f>IF(ISERR(FIND(AH$4,NieStac!$S87))=FALSE,IF(ISERR(FIND(CONCATENATE(AH$4,"+"),NieStac!$S87))=FALSE,IF(ISERR(FIND(CONCATENATE(AH$4,"++"),NieStac!$S87))=FALSE,IF(ISERR(FIND(CONCATENATE(AH$4,"+++"),NieStac!$S87))=FALSE,"+++","++"),"+")," ")," ")</f>
        <v/>
      </c>
      <c r="AI88" s="50" t="str">
        <f>IF(ISERR(FIND(AI$4,NieStac!$S87))=FALSE,IF(ISERR(FIND(CONCATENATE(AI$4,"+"),NieStac!$S87))=FALSE,IF(ISERR(FIND(CONCATENATE(AI$4,"++"),NieStac!$S87))=FALSE,IF(ISERR(FIND(CONCATENATE(AI$4,"+++"),NieStac!$S87))=FALSE,"+++","++"),"+")," ")," ")</f>
        <v/>
      </c>
      <c r="AJ88" s="50" t="str">
        <f>IF(ISERR(FIND(AJ$4,NieStac!$S87))=FALSE,IF(ISERR(FIND(CONCATENATE(AJ$4,"+"),NieStac!$S87))=FALSE,IF(ISERR(FIND(CONCATENATE(AJ$4,"++"),NieStac!$S87))=FALSE,IF(ISERR(FIND(CONCATENATE(AJ$4,"+++"),NieStac!$S87))=FALSE,"+++","++"),"+")," ")," ")</f>
        <v/>
      </c>
      <c r="AK88" s="50" t="str">
        <f>IF(ISERR(FIND(AK$4,NieStac!$S87))=FALSE,IF(ISERR(FIND(CONCATENATE(AK$4,"+"),NieStac!$S87))=FALSE,IF(ISERR(FIND(CONCATENATE(AK$4,"++"),NieStac!$S87))=FALSE,IF(ISERR(FIND(CONCATENATE(AK$4,"+++"),NieStac!$S87))=FALSE,"+++","++"),"+")," ")," ")</f>
        <v/>
      </c>
      <c r="AL88" s="50" t="str">
        <f>IF(ISERR(FIND(AL$4,NieStac!$S87))=FALSE,IF(ISERR(FIND(CONCATENATE(AL$4,"+"),NieStac!$S87))=FALSE,IF(ISERR(FIND(CONCATENATE(AL$4,"++"),NieStac!$S87))=FALSE,IF(ISERR(FIND(CONCATENATE(AL$4,"+++"),NieStac!$S87))=FALSE,"+++","++"),"+")," ")," ")</f>
        <v/>
      </c>
      <c r="AM88" s="50" t="str">
        <f>IF(ISERR(FIND(AM$4,NieStac!$S87))=FALSE,IF(ISERR(FIND(CONCATENATE(AM$4,"+"),NieStac!$S87))=FALSE,IF(ISERR(FIND(CONCATENATE(AM$4,"++"),NieStac!$S87))=FALSE,IF(ISERR(FIND(CONCATENATE(AM$4,"+++"),NieStac!$S87))=FALSE,"+++","++"),"+")," ")," ")</f>
        <v/>
      </c>
      <c r="AN88" s="50" t="str">
        <f>IF(ISERR(FIND(AN$4,NieStac!$S87))=FALSE,IF(ISERR(FIND(CONCATENATE(AN$4,"+"),NieStac!$S87))=FALSE,IF(ISERR(FIND(CONCATENATE(AN$4,"++"),NieStac!$S87))=FALSE,IF(ISERR(FIND(CONCATENATE(AN$4,"+++"),NieStac!$S87))=FALSE,"+++","++"),"+")," ")," ")</f>
        <v>+</v>
      </c>
      <c r="AO88" s="50" t="str">
        <f>IF(ISERR(FIND(AO$4,NieStac!$S87))=FALSE,IF(ISERR(FIND(CONCATENATE(AO$4,"+"),NieStac!$S87))=FALSE,IF(ISERR(FIND(CONCATENATE(AO$4,"++"),NieStac!$S87))=FALSE,IF(ISERR(FIND(CONCATENATE(AO$4,"+++"),NieStac!$S87))=FALSE,"+++","++"),"+")," ")," ")</f>
        <v/>
      </c>
      <c r="AP88" s="50" t="str">
        <f>IF(ISERR(FIND(AP$4,NieStac!$S87))=FALSE,IF(ISERR(FIND(CONCATENATE(AP$4,"+"),NieStac!$S87))=FALSE,IF(ISERR(FIND(CONCATENATE(AP$4,"++"),NieStac!$S87))=FALSE,IF(ISERR(FIND(CONCATENATE(AP$4,"+++"),NieStac!$S87))=FALSE,"+++","++"),"+")," ")," ")</f>
        <v/>
      </c>
      <c r="AQ88" s="50" t="str">
        <f>IF(ISERR(FIND(AQ$4,NieStac!$S87))=FALSE,IF(ISERR(FIND(CONCATENATE(AQ$4,"+"),NieStac!$S87))=FALSE,IF(ISERR(FIND(CONCATENATE(AQ$4,"++"),NieStac!$S87))=FALSE,IF(ISERR(FIND(CONCATENATE(AQ$4,"+++"),NieStac!$S87))=FALSE,"+++","++"),"+")," ")," ")</f>
        <v/>
      </c>
      <c r="AR88" s="50" t="str">
        <f>IF(ISERR(FIND(AR$4,NieStac!$S87))=FALSE,IF(ISERR(FIND(CONCATENATE(AR$4,"+"),NieStac!$S87))=FALSE,IF(ISERR(FIND(CONCATENATE(AR$4,"++"),NieStac!$S87))=FALSE,IF(ISERR(FIND(CONCATENATE(AR$4,"+++"),NieStac!$S87))=FALSE,"+++","++"),"+")," ")," ")</f>
        <v/>
      </c>
      <c r="AS88" s="50" t="str">
        <f>IF(ISERR(FIND(AS$4,NieStac!$S87))=FALSE,IF(ISERR(FIND(CONCATENATE(AS$4,"+"),NieStac!$S87))=FALSE,IF(ISERR(FIND(CONCATENATE(AS$4,"++"),NieStac!$S87))=FALSE,IF(ISERR(FIND(CONCATENATE(AS$4,"+++"),NieStac!$S87))=FALSE,"+++","++"),"+")," ")," ")</f>
        <v/>
      </c>
      <c r="AT88" s="50" t="str">
        <f>IF(ISERR(FIND(AT$4,NieStac!$S87))=FALSE,IF(ISERR(FIND(CONCATENATE(AT$4,"+"),NieStac!$S87))=FALSE,IF(ISERR(FIND(CONCATENATE(AT$4,"++"),NieStac!$S87))=FALSE,IF(ISERR(FIND(CONCATENATE(AT$4,"+++"),NieStac!$S87))=FALSE,"+++","++"),"+")," ")," ")</f>
        <v/>
      </c>
      <c r="AU88" s="50" t="str">
        <f>IF(ISERR(FIND(AU$4,NieStac!$S87))=FALSE,IF(ISERR(FIND(CONCATENATE(AU$4,"+"),NieStac!$S87))=FALSE,IF(ISERR(FIND(CONCATENATE(AU$4,"++"),NieStac!$S87))=FALSE,IF(ISERR(FIND(CONCATENATE(AU$4,"+++"),NieStac!$S87))=FALSE,"+++","++"),"+")," ")," ")</f>
        <v/>
      </c>
      <c r="AV88" s="50" t="str">
        <f>IF(ISERR(FIND(AV$4,NieStac!$S87))=FALSE,IF(ISERR(FIND(CONCATENATE(AV$4,"+"),NieStac!$S87))=FALSE,IF(ISERR(FIND(CONCATENATE(AV$4,"++"),NieStac!$S87))=FALSE,IF(ISERR(FIND(CONCATENATE(AV$4,"+++"),NieStac!$S87))=FALSE,"+++","++"),"+")," ")," ")</f>
        <v/>
      </c>
      <c r="AW88" s="50" t="str">
        <f>IF(ISERR(FIND(AW$4,NieStac!$S87))=FALSE,IF(ISERR(FIND(CONCATENATE(AW$4,"+"),NieStac!$S87))=FALSE,IF(ISERR(FIND(CONCATENATE(AW$4,"++"),NieStac!$S87))=FALSE,IF(ISERR(FIND(CONCATENATE(AW$4,"+++"),NieStac!$S87))=FALSE,"+++","++"),"+")," ")," ")</f>
        <v/>
      </c>
      <c r="AX88" s="50" t="str">
        <f>IF(ISERR(FIND(AX$4,NieStac!$S87))=FALSE,IF(ISERR(FIND(CONCATENATE(AX$4,"+"),NieStac!$S87))=FALSE,IF(ISERR(FIND(CONCATENATE(AX$4,"++"),NieStac!$S87))=FALSE,IF(ISERR(FIND(CONCATENATE(AX$4,"+++"),NieStac!$S87))=FALSE,"+++","++"),"+")," ")," ")</f>
        <v/>
      </c>
      <c r="AY88" s="50" t="str">
        <f>IF(ISERR(FIND(AY$4,NieStac!$S87))=FALSE,IF(ISERR(FIND(CONCATENATE(AY$4,"+"),NieStac!$S87))=FALSE,IF(ISERR(FIND(CONCATENATE(AY$4,"++"),NieStac!$S87))=FALSE,IF(ISERR(FIND(CONCATENATE(AY$4,"+++"),NieStac!$S87))=FALSE,"+++","++"),"+")," ")," ")</f>
        <v/>
      </c>
      <c r="AZ88" s="50" t="str">
        <f>IF(ISERR(FIND(AZ$4,NieStac!$S87))=FALSE,IF(ISERR(FIND(CONCATENATE(AZ$4,"+"),NieStac!$S87))=FALSE,IF(ISERR(FIND(CONCATENATE(AZ$4,"++"),NieStac!$S87))=FALSE,IF(ISERR(FIND(CONCATENATE(AZ$4,"+++"),NieStac!$S87))=FALSE,"+++","++"),"+")," ")," ")</f>
        <v>++</v>
      </c>
      <c r="BA88" s="50" t="str">
        <f>IF(ISERR(FIND(BA$4,NieStac!$S87))=FALSE,IF(ISERR(FIND(CONCATENATE(BA$4,"+"),NieStac!$S87))=FALSE,IF(ISERR(FIND(CONCATENATE(BA$4,"++"),NieStac!$S87))=FALSE,IF(ISERR(FIND(CONCATENATE(BA$4,"+++"),NieStac!$S87))=FALSE,"+++","++"),"+")," ")," ")</f>
        <v/>
      </c>
      <c r="BB88" s="50" t="str">
        <f>IF(ISERR(FIND(BB$4,NieStac!$S87))=FALSE,IF(ISERR(FIND(CONCATENATE(BB$4,"+"),NieStac!$S87))=FALSE,IF(ISERR(FIND(CONCATENATE(BB$4,"++"),NieStac!$S87))=FALSE,IF(ISERR(FIND(CONCATENATE(BB$4,"+++"),NieStac!$S87))=FALSE,"+++","++"),"+")," ")," ")</f>
        <v/>
      </c>
      <c r="BC88" s="50" t="str">
        <f>IF(ISERR(FIND(BC$4,NieStac!$S87))=FALSE,IF(ISERR(FIND(CONCATENATE(BC$4,"+"),NieStac!$S87))=FALSE,IF(ISERR(FIND(CONCATENATE(BC$4,"++"),NieStac!$S87))=FALSE,IF(ISERR(FIND(CONCATENATE(BC$4,"+++"),NieStac!$S87))=FALSE,"+++","++"),"+")," ")," ")</f>
        <v/>
      </c>
      <c r="BD88" s="50" t="str">
        <f>IF(ISERR(FIND(BD$4,NieStac!$S87))=FALSE,IF(ISERR(FIND(CONCATENATE(BD$4,"+"),NieStac!$S87))=FALSE,IF(ISERR(FIND(CONCATENATE(BD$4,"++"),NieStac!$S87))=FALSE,IF(ISERR(FIND(CONCATENATE(BD$4,"+++"),NieStac!$S87))=FALSE,"+++","++"),"+")," ")," ")</f>
        <v>+++</v>
      </c>
      <c r="BE88" s="50" t="str">
        <f>IF(ISERR(FIND(BE$4,NieStac!$S87))=FALSE,IF(ISERR(FIND(CONCATENATE(BE$4,"+"),NieStac!$S87))=FALSE,IF(ISERR(FIND(CONCATENATE(BE$4,"++"),NieStac!$S87))=FALSE,IF(ISERR(FIND(CONCATENATE(BE$4,"+++"),NieStac!$S87))=FALSE,"+++","++"),"+")," ")," ")</f>
        <v/>
      </c>
      <c r="BF88" s="50" t="str">
        <f>IF(ISERR(FIND(BF$4,NieStac!$S87))=FALSE,IF(ISERR(FIND(CONCATENATE(BF$4,"+"),NieStac!$S87))=FALSE,IF(ISERR(FIND(CONCATENATE(BF$4,"++"),NieStac!$S87))=FALSE,IF(ISERR(FIND(CONCATENATE(BF$4,"+++"),NieStac!$S87))=FALSE,"+++","++"),"+")," ")," ")</f>
        <v/>
      </c>
      <c r="BG88" s="50" t="str">
        <f>IF(ISERR(FIND(BG$4,NieStac!$S87))=FALSE,IF(ISERR(FIND(CONCATENATE(BG$4,"+"),NieStac!$S87))=FALSE,IF(ISERR(FIND(CONCATENATE(BG$4,"++"),NieStac!$S87))=FALSE,IF(ISERR(FIND(CONCATENATE(BG$4,"+++"),NieStac!$S87))=FALSE,"+++","++"),"+")," ")," ")</f>
        <v/>
      </c>
      <c r="BH88" s="50" t="str">
        <f>IF(ISERR(FIND(BH$4,NieStac!$S87))=FALSE,IF(ISERR(FIND(CONCATENATE(BH$4,"+"),NieStac!$S87))=FALSE,IF(ISERR(FIND(CONCATENATE(BH$4,"++"),NieStac!$S87))=FALSE,IF(ISERR(FIND(CONCATENATE(BH$4,"+++"),NieStac!$S87))=FALSE,"+++","++"),"+")," ")," ")</f>
        <v/>
      </c>
      <c r="BI88" s="50" t="str">
        <f>IF(ISERR(FIND(BI$4,NieStac!$S87))=FALSE,IF(ISERR(FIND(CONCATENATE(BI$4,"+"),NieStac!$S87))=FALSE,IF(ISERR(FIND(CONCATENATE(BI$4,"++"),NieStac!$S87))=FALSE,IF(ISERR(FIND(CONCATENATE(BI$4,"+++"),NieStac!$S87))=FALSE,"+++","++"),"+")," ")," ")</f>
        <v/>
      </c>
      <c r="BJ88" s="127" t="str">
        <f>NieStac!C87</f>
        <v xml:space="preserve">Przedmiot obieralny 13: Aplikacje Internetu rzeczy /  Narzędzia i oprogramowanie dla systemów robotycznych </v>
      </c>
      <c r="BK88" s="50" t="str">
        <f>IF(ISERR(FIND(BK$4,NieStac!$T87))=FALSE,IF(ISERR(FIND(CONCATENATE(BK$4,"+"),NieStac!$T87))=FALSE,IF(ISERR(FIND(CONCATENATE(BK$4,"++"),NieStac!$T87))=FALSE,IF(ISERR(FIND(CONCATENATE(BK$4,"+++"),NieStac!$T87))=FALSE,"+++","++"),"+")," ")," ")</f>
        <v/>
      </c>
      <c r="BL88" s="50" t="str">
        <f>IF(ISERR(FIND(BL$4,NieStac!$T87))=FALSE,IF(ISERR(FIND(CONCATENATE(BL$4,"+"),NieStac!$T87))=FALSE,IF(ISERR(FIND(CONCATENATE(BL$4,"++"),NieStac!$T87))=FALSE,IF(ISERR(FIND(CONCATENATE(BL$4,"+++"),NieStac!$T87))=FALSE,"+++","++"),"+")," ")," ")</f>
        <v>+</v>
      </c>
      <c r="BM88" s="50" t="str">
        <f>IF(ISERR(FIND(BM$4,NieStac!$T87))=FALSE,IF(ISERR(FIND(CONCATENATE(BM$4,"+"),NieStac!$T87))=FALSE,IF(ISERR(FIND(CONCATENATE(BM$4,"++"),NieStac!$T87))=FALSE,IF(ISERR(FIND(CONCATENATE(BM$4,"+++"),NieStac!$T87))=FALSE,"+++","++"),"+")," ")," ")</f>
        <v/>
      </c>
      <c r="BN88" s="50" t="str">
        <f>IF(ISERR(FIND(BN$4,NieStac!$T87))=FALSE,IF(ISERR(FIND(CONCATENATE(BN$4,"+"),NieStac!$T87))=FALSE,IF(ISERR(FIND(CONCATENATE(BN$4,"++"),NieStac!$T87))=FALSE,IF(ISERR(FIND(CONCATENATE(BN$4,"+++"),NieStac!$T87))=FALSE,"+++","++"),"+")," ")," ")</f>
        <v/>
      </c>
      <c r="BO88" s="50" t="str">
        <f>IF(ISERR(FIND(BO$4,NieStac!$T87))=FALSE,IF(ISERR(FIND(CONCATENATE(BO$4,"+"),NieStac!$T87))=FALSE,IF(ISERR(FIND(CONCATENATE(BO$4,"++"),NieStac!$T87))=FALSE,IF(ISERR(FIND(CONCATENATE(BO$4,"+++"),NieStac!$T87))=FALSE,"+++","++"),"+")," ")," ")</f>
        <v>+</v>
      </c>
      <c r="BP88" s="50" t="str">
        <f>IF(ISERR(FIND(BP$4,NieStac!$T87))=FALSE,IF(ISERR(FIND(CONCATENATE(BP$4,"+"),NieStac!$T87))=FALSE,IF(ISERR(FIND(CONCATENATE(BP$4,"++"),NieStac!$T87))=FALSE,IF(ISERR(FIND(CONCATENATE(BP$4,"+++"),NieStac!$T87))=FALSE,"+++","++"),"+")," ")," ")</f>
        <v/>
      </c>
      <c r="BQ88" s="50" t="str">
        <f>IF(ISERR(FIND(BQ$4,NieStac!$T87))=FALSE,IF(ISERR(FIND(CONCATENATE(BQ$4,"+"),NieStac!$T87))=FALSE,IF(ISERR(FIND(CONCATENATE(BQ$4,"++"),NieStac!$T87))=FALSE,IF(ISERR(FIND(CONCATENATE(BQ$4,"+++"),NieStac!$T87))=FALSE,"+++","++"),"+")," ")," ")</f>
        <v/>
      </c>
    </row>
    <row r="89" spans="1:69">
      <c r="A89" s="104" t="str">
        <f>NieStac!C88</f>
        <v>Seminarium dyplomowe</v>
      </c>
      <c r="B89" s="50" t="str">
        <f>IF(ISERR(FIND(B$4,NieStac!$R88))=FALSE,IF(ISERR(FIND(CONCATENATE(B$4,"+"),NieStac!$R88))=FALSE,IF(ISERR(FIND(CONCATENATE(B$4,"++"),NieStac!$R88))=FALSE,IF(ISERR(FIND(CONCATENATE(B$4,"+++"),NieStac!$R88))=FALSE,"+++","++"),"+")," ")," ")</f>
        <v/>
      </c>
      <c r="C89" s="50" t="str">
        <f>IF(ISERR(FIND(C$4,NieStac!$R88))=FALSE,IF(ISERR(FIND(CONCATENATE(C$4,"+"),NieStac!$R88))=FALSE,IF(ISERR(FIND(CONCATENATE(C$4,"++"),NieStac!$R88))=FALSE,IF(ISERR(FIND(CONCATENATE(C$4,"+++"),NieStac!$R88))=FALSE,"+++","++"),"+")," ")," ")</f>
        <v/>
      </c>
      <c r="D89" s="50" t="str">
        <f>IF(ISERR(FIND(D$4,NieStac!$R88))=FALSE,IF(ISERR(FIND(CONCATENATE(D$4,"+"),NieStac!$R88))=FALSE,IF(ISERR(FIND(CONCATENATE(D$4,"++"),NieStac!$R88))=FALSE,IF(ISERR(FIND(CONCATENATE(D$4,"+++"),NieStac!$R88))=FALSE,"+++","++"),"+")," ")," ")</f>
        <v/>
      </c>
      <c r="E89" s="50" t="str">
        <f>IF(ISERR(FIND(E$4,NieStac!$R88))=FALSE,IF(ISERR(FIND(CONCATENATE(E$4,"+"),NieStac!$R88))=FALSE,IF(ISERR(FIND(CONCATENATE(E$4,"++"),NieStac!$R88))=FALSE,IF(ISERR(FIND(CONCATENATE(E$4,"+++"),NieStac!$R88))=FALSE,"+++","++"),"+")," ")," ")</f>
        <v/>
      </c>
      <c r="F89" s="50" t="str">
        <f>IF(ISERR(FIND(F$4,NieStac!$R88))=FALSE,IF(ISERR(FIND(CONCATENATE(F$4,"+"),NieStac!$R88))=FALSE,IF(ISERR(FIND(CONCATENATE(F$4,"++"),NieStac!$R88))=FALSE,IF(ISERR(FIND(CONCATENATE(F$4,"+++"),NieStac!$R88))=FALSE,"+++","++"),"+")," ")," ")</f>
        <v/>
      </c>
      <c r="G89" s="50" t="str">
        <f>IF(ISERR(FIND(G$4,NieStac!$R88))=FALSE,IF(ISERR(FIND(CONCATENATE(G$4,"+"),NieStac!$R88))=FALSE,IF(ISERR(FIND(CONCATENATE(G$4,"++"),NieStac!$R88))=FALSE,IF(ISERR(FIND(CONCATENATE(G$4,"+++"),NieStac!$R88))=FALSE,"+++","++"),"+")," ")," ")</f>
        <v/>
      </c>
      <c r="H89" s="50" t="str">
        <f>IF(ISERR(FIND(H$4,NieStac!$R88))=FALSE,IF(ISERR(FIND(CONCATENATE(H$4,"+"),NieStac!$R88))=FALSE,IF(ISERR(FIND(CONCATENATE(H$4,"++"),NieStac!$R88))=FALSE,IF(ISERR(FIND(CONCATENATE(H$4,"+++"),NieStac!$R88))=FALSE,"+++","++"),"+")," ")," ")</f>
        <v/>
      </c>
      <c r="I89" s="50" t="str">
        <f>IF(ISERR(FIND(I$4,NieStac!$R88))=FALSE,IF(ISERR(FIND(CONCATENATE(I$4,"+"),NieStac!$R88))=FALSE,IF(ISERR(FIND(CONCATENATE(I$4,"++"),NieStac!$R88))=FALSE,IF(ISERR(FIND(CONCATENATE(I$4,"+++"),NieStac!$R88))=FALSE,"+++","++"),"+")," ")," ")</f>
        <v/>
      </c>
      <c r="J89" s="50" t="str">
        <f>IF(ISERR(FIND(J$4,NieStac!$R88))=FALSE,IF(ISERR(FIND(CONCATENATE(J$4,"+"),NieStac!$R88))=FALSE,IF(ISERR(FIND(CONCATENATE(J$4,"++"),NieStac!$R88))=FALSE,IF(ISERR(FIND(CONCATENATE(J$4,"+++"),NieStac!$R88))=FALSE,"+++","++"),"+")," ")," ")</f>
        <v/>
      </c>
      <c r="K89" s="50" t="str">
        <f>IF(ISERR(FIND(K$4,NieStac!$R88))=FALSE,IF(ISERR(FIND(CONCATENATE(K$4,"+"),NieStac!$R88))=FALSE,IF(ISERR(FIND(CONCATENATE(K$4,"++"),NieStac!$R88))=FALSE,IF(ISERR(FIND(CONCATENATE(K$4,"+++"),NieStac!$R88))=FALSE,"+++","++"),"+")," ")," ")</f>
        <v/>
      </c>
      <c r="L89" s="50" t="str">
        <f>IF(ISERR(FIND(L$4,NieStac!$R88))=FALSE,IF(ISERR(FIND(CONCATENATE(L$4,"+"),NieStac!$R88))=FALSE,IF(ISERR(FIND(CONCATENATE(L$4,"++"),NieStac!$R88))=FALSE,IF(ISERR(FIND(CONCATENATE(L$4,"+++"),NieStac!$R88))=FALSE,"+++","++"),"+")," ")," ")</f>
        <v/>
      </c>
      <c r="M89" s="50" t="str">
        <f>IF(ISERR(FIND(M$4,NieStac!$R88))=FALSE,IF(ISERR(FIND(CONCATENATE(M$4,"+"),NieStac!$R88))=FALSE,IF(ISERR(FIND(CONCATENATE(M$4,"++"),NieStac!$R88))=FALSE,IF(ISERR(FIND(CONCATENATE(M$4,"+++"),NieStac!$R88))=FALSE,"+++","++"),"+")," ")," ")</f>
        <v/>
      </c>
      <c r="N89" s="50" t="str">
        <f>IF(ISERR(FIND(N$4,NieStac!$R88))=FALSE,IF(ISERR(FIND(CONCATENATE(N$4,"+"),NieStac!$R88))=FALSE,IF(ISERR(FIND(CONCATENATE(N$4,"++"),NieStac!$R88))=FALSE,IF(ISERR(FIND(CONCATENATE(N$4,"+++"),NieStac!$R88))=FALSE,"+++","++"),"+")," ")," ")</f>
        <v/>
      </c>
      <c r="O89" s="50" t="str">
        <f>IF(ISERR(FIND(O$4,NieStac!$R88))=FALSE,IF(ISERR(FIND(CONCATENATE(O$4,"+"),NieStac!$R88))=FALSE,IF(ISERR(FIND(CONCATENATE(O$4,"++"),NieStac!$R88))=FALSE,IF(ISERR(FIND(CONCATENATE(O$4,"+++"),NieStac!$R88))=FALSE,"+++","++"),"+")," ")," ")</f>
        <v/>
      </c>
      <c r="P89" s="50" t="str">
        <f>IF(ISERR(FIND(P$4,NieStac!$R88))=FALSE,IF(ISERR(FIND(CONCATENATE(P$4,"+"),NieStac!$R88))=FALSE,IF(ISERR(FIND(CONCATENATE(P$4,"++"),NieStac!$R88))=FALSE,IF(ISERR(FIND(CONCATENATE(P$4,"+++"),NieStac!$R88))=FALSE,"+++","++"),"+")," ")," ")</f>
        <v/>
      </c>
      <c r="Q89" s="50" t="str">
        <f>IF(ISERR(FIND(Q$4,NieStac!$R88))=FALSE,IF(ISERR(FIND(CONCATENATE(Q$4,"+"),NieStac!$R88))=FALSE,IF(ISERR(FIND(CONCATENATE(Q$4,"++"),NieStac!$R88))=FALSE,IF(ISERR(FIND(CONCATENATE(Q$4,"+++"),NieStac!$R88))=FALSE,"+++","++"),"+")," ")," ")</f>
        <v/>
      </c>
      <c r="R89" s="50" t="str">
        <f>IF(ISERR(FIND(R$4,NieStac!$R88))=FALSE,IF(ISERR(FIND(CONCATENATE(R$4,"+"),NieStac!$R88))=FALSE,IF(ISERR(FIND(CONCATENATE(R$4,"++"),NieStac!$R88))=FALSE,IF(ISERR(FIND(CONCATENATE(R$4,"+++"),NieStac!$R88))=FALSE,"+++","++"),"+")," ")," ")</f>
        <v/>
      </c>
      <c r="S89" s="50" t="str">
        <f>IF(ISERR(FIND(S$4,NieStac!$R88))=FALSE,IF(ISERR(FIND(CONCATENATE(S$4,"+"),NieStac!$R88))=FALSE,IF(ISERR(FIND(CONCATENATE(S$4,"++"),NieStac!$R88))=FALSE,IF(ISERR(FIND(CONCATENATE(S$4,"+++"),NieStac!$R88))=FALSE,"+++","++"),"+")," ")," ")</f>
        <v/>
      </c>
      <c r="T89" s="50" t="str">
        <f>IF(ISERR(FIND(T$4,NieStac!$R88))=FALSE,IF(ISERR(FIND(CONCATENATE(T$4,"+"),NieStac!$R88))=FALSE,IF(ISERR(FIND(CONCATENATE(T$4,"++"),NieStac!$R88))=FALSE,IF(ISERR(FIND(CONCATENATE(T$4,"+++"),NieStac!$R88))=FALSE,"+++","++"),"+")," ")," ")</f>
        <v/>
      </c>
      <c r="U89" s="50" t="str">
        <f>IF(ISERR(FIND(U$4,NieStac!$R88))=FALSE,IF(ISERR(FIND(CONCATENATE(U$4,"+"),NieStac!$R88))=FALSE,IF(ISERR(FIND(CONCATENATE(U$4,"++"),NieStac!$R88))=FALSE,IF(ISERR(FIND(CONCATENATE(U$4,"+++"),NieStac!$R88))=FALSE,"+++","++"),"+")," ")," ")</f>
        <v/>
      </c>
      <c r="V89" s="50" t="str">
        <f>IF(ISERR(FIND(V$4,NieStac!$R88))=FALSE,IF(ISERR(FIND(CONCATENATE(V$4,"+"),NieStac!$R88))=FALSE,IF(ISERR(FIND(CONCATENATE(V$4,"++"),NieStac!$R88))=FALSE,IF(ISERR(FIND(CONCATENATE(V$4,"+++"),NieStac!$R88))=FALSE,"+++","++"),"+")," ")," ")</f>
        <v>+++</v>
      </c>
      <c r="W89" s="50" t="str">
        <f>IF(ISERR(FIND(W$4,NieStac!$R88))=FALSE,IF(ISERR(FIND(CONCATENATE(W$4,"+"),NieStac!$R88))=FALSE,IF(ISERR(FIND(CONCATENATE(W$4,"++"),NieStac!$R88))=FALSE,IF(ISERR(FIND(CONCATENATE(W$4,"+++"),NieStac!$R88))=FALSE,"+++","++"),"+")," ")," ")</f>
        <v/>
      </c>
      <c r="X89" s="50" t="str">
        <f>IF(ISERR(FIND(X$4,NieStac!$R88))=FALSE,IF(ISERR(FIND(CONCATENATE(X$4,"+"),NieStac!$R88))=FALSE,IF(ISERR(FIND(CONCATENATE(X$4,"++"),NieStac!$R88))=FALSE,IF(ISERR(FIND(CONCATENATE(X$4,"+++"),NieStac!$R88))=FALSE,"+++","++"),"+")," ")," ")</f>
        <v>+++</v>
      </c>
      <c r="Y89" s="50" t="str">
        <f>IF(ISERR(FIND(Y$4,NieStac!$R88))=FALSE,IF(ISERR(FIND(CONCATENATE(Y$4,"+"),NieStac!$R88))=FALSE,IF(ISERR(FIND(CONCATENATE(Y$4,"++"),NieStac!$R88))=FALSE,IF(ISERR(FIND(CONCATENATE(Y$4,"+++"),NieStac!$R88))=FALSE,"+++","++"),"+")," ")," ")</f>
        <v/>
      </c>
      <c r="Z89" s="50" t="str">
        <f>IF(ISERR(FIND(Z$4,NieStac!$R88))=FALSE,IF(ISERR(FIND(CONCATENATE(Z$4,"+"),NieStac!$R88))=FALSE,IF(ISERR(FIND(CONCATENATE(Z$4,"++"),NieStac!$R88))=FALSE,IF(ISERR(FIND(CONCATENATE(Z$4,"+++"),NieStac!$R88))=FALSE,"+++","++"),"+")," ")," ")</f>
        <v/>
      </c>
      <c r="AA89" s="50" t="str">
        <f>IF(ISERR(FIND(AA$4,NieStac!$R88))=FALSE,IF(ISERR(FIND(CONCATENATE(AA$4,"+"),NieStac!$R88))=FALSE,IF(ISERR(FIND(CONCATENATE(AA$4,"++"),NieStac!$R88))=FALSE,IF(ISERR(FIND(CONCATENATE(AA$4,"+++"),NieStac!$R88))=FALSE,"+++","++"),"+")," ")," ")</f>
        <v>+++</v>
      </c>
      <c r="AB89" s="50" t="str">
        <f>IF(ISERR(FIND(AB$4,NieStac!$R88))=FALSE,IF(ISERR(FIND(CONCATENATE(AB$4,"+"),NieStac!$R88))=FALSE,IF(ISERR(FIND(CONCATENATE(AB$4,"++"),NieStac!$R88))=FALSE,IF(ISERR(FIND(CONCATENATE(AB$4,"+++"),NieStac!$R88))=FALSE,"+++","++"),"+")," ")," ")</f>
        <v/>
      </c>
      <c r="AC89" s="50" t="str">
        <f>IF(ISERR(FIND(AC$4,NieStac!$R88))=FALSE,IF(ISERR(FIND(CONCATENATE(AC$4,"+"),NieStac!$R88))=FALSE,IF(ISERR(FIND(CONCATENATE(AC$4,"++"),NieStac!$R88))=FALSE,IF(ISERR(FIND(CONCATENATE(AC$4,"+++"),NieStac!$R88))=FALSE,"+++","++"),"+")," ")," ")</f>
        <v/>
      </c>
      <c r="AD89" s="127" t="str">
        <f>NieStac!C88</f>
        <v>Seminarium dyplomowe</v>
      </c>
      <c r="AE89" s="50" t="str">
        <f>IF(ISERR(FIND(AE$4,NieStac!$S88))=FALSE,IF(ISERR(FIND(CONCATENATE(AE$4,"+"),NieStac!$S88))=FALSE,IF(ISERR(FIND(CONCATENATE(AE$4,"++"),NieStac!$S88))=FALSE,IF(ISERR(FIND(CONCATENATE(AE$4,"+++"),NieStac!$S88))=FALSE,"+++","++"),"+")," ")," ")</f>
        <v/>
      </c>
      <c r="AF89" s="50" t="str">
        <f>IF(ISERR(FIND(AF$4,NieStac!$S88))=FALSE,IF(ISERR(FIND(CONCATENATE(AF$4,"+"),NieStac!$S88))=FALSE,IF(ISERR(FIND(CONCATENATE(AF$4,"++"),NieStac!$S88))=FALSE,IF(ISERR(FIND(CONCATENATE(AF$4,"+++"),NieStac!$S88))=FALSE,"+++","++"),"+")," ")," ")</f>
        <v/>
      </c>
      <c r="AG89" s="50" t="str">
        <f>IF(ISERR(FIND(AG$4,NieStac!$S88))=FALSE,IF(ISERR(FIND(CONCATENATE(AG$4,"+"),NieStac!$S88))=FALSE,IF(ISERR(FIND(CONCATENATE(AG$4,"++"),NieStac!$S88))=FALSE,IF(ISERR(FIND(CONCATENATE(AG$4,"+++"),NieStac!$S88))=FALSE,"+++","++"),"+")," ")," ")</f>
        <v>+++</v>
      </c>
      <c r="AH89" s="50" t="str">
        <f>IF(ISERR(FIND(AH$4,NieStac!$S88))=FALSE,IF(ISERR(FIND(CONCATENATE(AH$4,"+"),NieStac!$S88))=FALSE,IF(ISERR(FIND(CONCATENATE(AH$4,"++"),NieStac!$S88))=FALSE,IF(ISERR(FIND(CONCATENATE(AH$4,"+++"),NieStac!$S88))=FALSE,"+++","++"),"+")," ")," ")</f>
        <v>+++</v>
      </c>
      <c r="AI89" s="50" t="str">
        <f>IF(ISERR(FIND(AI$4,NieStac!$S88))=FALSE,IF(ISERR(FIND(CONCATENATE(AI$4,"+"),NieStac!$S88))=FALSE,IF(ISERR(FIND(CONCATENATE(AI$4,"++"),NieStac!$S88))=FALSE,IF(ISERR(FIND(CONCATENATE(AI$4,"+++"),NieStac!$S88))=FALSE,"+++","++"),"+")," ")," ")</f>
        <v>+++</v>
      </c>
      <c r="AJ89" s="50" t="str">
        <f>IF(ISERR(FIND(AJ$4,NieStac!$S88))=FALSE,IF(ISERR(FIND(CONCATENATE(AJ$4,"+"),NieStac!$S88))=FALSE,IF(ISERR(FIND(CONCATENATE(AJ$4,"++"),NieStac!$S88))=FALSE,IF(ISERR(FIND(CONCATENATE(AJ$4,"+++"),NieStac!$S88))=FALSE,"+++","++"),"+")," ")," ")</f>
        <v>+++</v>
      </c>
      <c r="AK89" s="50" t="str">
        <f>IF(ISERR(FIND(AK$4,NieStac!$S88))=FALSE,IF(ISERR(FIND(CONCATENATE(AK$4,"+"),NieStac!$S88))=FALSE,IF(ISERR(FIND(CONCATENATE(AK$4,"++"),NieStac!$S88))=FALSE,IF(ISERR(FIND(CONCATENATE(AK$4,"+++"),NieStac!$S88))=FALSE,"+++","++"),"+")," ")," ")</f>
        <v/>
      </c>
      <c r="AL89" s="50" t="str">
        <f>IF(ISERR(FIND(AL$4,NieStac!$S88))=FALSE,IF(ISERR(FIND(CONCATENATE(AL$4,"+"),NieStac!$S88))=FALSE,IF(ISERR(FIND(CONCATENATE(AL$4,"++"),NieStac!$S88))=FALSE,IF(ISERR(FIND(CONCATENATE(AL$4,"+++"),NieStac!$S88))=FALSE,"+++","++"),"+")," ")," ")</f>
        <v>+++</v>
      </c>
      <c r="AM89" s="50" t="str">
        <f>IF(ISERR(FIND(AM$4,NieStac!$S88))=FALSE,IF(ISERR(FIND(CONCATENATE(AM$4,"+"),NieStac!$S88))=FALSE,IF(ISERR(FIND(CONCATENATE(AM$4,"++"),NieStac!$S88))=FALSE,IF(ISERR(FIND(CONCATENATE(AM$4,"+++"),NieStac!$S88))=FALSE,"+++","++"),"+")," ")," ")</f>
        <v/>
      </c>
      <c r="AN89" s="50" t="str">
        <f>IF(ISERR(FIND(AN$4,NieStac!$S88))=FALSE,IF(ISERR(FIND(CONCATENATE(AN$4,"+"),NieStac!$S88))=FALSE,IF(ISERR(FIND(CONCATENATE(AN$4,"++"),NieStac!$S88))=FALSE,IF(ISERR(FIND(CONCATENATE(AN$4,"+++"),NieStac!$S88))=FALSE,"+++","++"),"+")," ")," ")</f>
        <v/>
      </c>
      <c r="AO89" s="50" t="str">
        <f>IF(ISERR(FIND(AO$4,NieStac!$S88))=FALSE,IF(ISERR(FIND(CONCATENATE(AO$4,"+"),NieStac!$S88))=FALSE,IF(ISERR(FIND(CONCATENATE(AO$4,"++"),NieStac!$S88))=FALSE,IF(ISERR(FIND(CONCATENATE(AO$4,"+++"),NieStac!$S88))=FALSE,"+++","++"),"+")," ")," ")</f>
        <v/>
      </c>
      <c r="AP89" s="50" t="str">
        <f>IF(ISERR(FIND(AP$4,NieStac!$S88))=FALSE,IF(ISERR(FIND(CONCATENATE(AP$4,"+"),NieStac!$S88))=FALSE,IF(ISERR(FIND(CONCATENATE(AP$4,"++"),NieStac!$S88))=FALSE,IF(ISERR(FIND(CONCATENATE(AP$4,"+++"),NieStac!$S88))=FALSE,"+++","++"),"+")," ")," ")</f>
        <v/>
      </c>
      <c r="AQ89" s="50" t="str">
        <f>IF(ISERR(FIND(AQ$4,NieStac!$S88))=FALSE,IF(ISERR(FIND(CONCATENATE(AQ$4,"+"),NieStac!$S88))=FALSE,IF(ISERR(FIND(CONCATENATE(AQ$4,"++"),NieStac!$S88))=FALSE,IF(ISERR(FIND(CONCATENATE(AQ$4,"+++"),NieStac!$S88))=FALSE,"+++","++"),"+")," ")," ")</f>
        <v/>
      </c>
      <c r="AR89" s="50" t="str">
        <f>IF(ISERR(FIND(AR$4,NieStac!$S88))=FALSE,IF(ISERR(FIND(CONCATENATE(AR$4,"+"),NieStac!$S88))=FALSE,IF(ISERR(FIND(CONCATENATE(AR$4,"++"),NieStac!$S88))=FALSE,IF(ISERR(FIND(CONCATENATE(AR$4,"+++"),NieStac!$S88))=FALSE,"+++","++"),"+")," ")," ")</f>
        <v/>
      </c>
      <c r="AS89" s="50" t="str">
        <f>IF(ISERR(FIND(AS$4,NieStac!$S88))=FALSE,IF(ISERR(FIND(CONCATENATE(AS$4,"+"),NieStac!$S88))=FALSE,IF(ISERR(FIND(CONCATENATE(AS$4,"++"),NieStac!$S88))=FALSE,IF(ISERR(FIND(CONCATENATE(AS$4,"+++"),NieStac!$S88))=FALSE,"+++","++"),"+")," ")," ")</f>
        <v/>
      </c>
      <c r="AT89" s="50" t="str">
        <f>IF(ISERR(FIND(AT$4,NieStac!$S88))=FALSE,IF(ISERR(FIND(CONCATENATE(AT$4,"+"),NieStac!$S88))=FALSE,IF(ISERR(FIND(CONCATENATE(AT$4,"++"),NieStac!$S88))=FALSE,IF(ISERR(FIND(CONCATENATE(AT$4,"+++"),NieStac!$S88))=FALSE,"+++","++"),"+")," ")," ")</f>
        <v/>
      </c>
      <c r="AU89" s="50" t="str">
        <f>IF(ISERR(FIND(AU$4,NieStac!$S88))=FALSE,IF(ISERR(FIND(CONCATENATE(AU$4,"+"),NieStac!$S88))=FALSE,IF(ISERR(FIND(CONCATENATE(AU$4,"++"),NieStac!$S88))=FALSE,IF(ISERR(FIND(CONCATENATE(AU$4,"+++"),NieStac!$S88))=FALSE,"+++","++"),"+")," ")," ")</f>
        <v/>
      </c>
      <c r="AV89" s="50" t="str">
        <f>IF(ISERR(FIND(AV$4,NieStac!$S88))=FALSE,IF(ISERR(FIND(CONCATENATE(AV$4,"+"),NieStac!$S88))=FALSE,IF(ISERR(FIND(CONCATENATE(AV$4,"++"),NieStac!$S88))=FALSE,IF(ISERR(FIND(CONCATENATE(AV$4,"+++"),NieStac!$S88))=FALSE,"+++","++"),"+")," ")," ")</f>
        <v/>
      </c>
      <c r="AW89" s="50" t="str">
        <f>IF(ISERR(FIND(AW$4,NieStac!$S88))=FALSE,IF(ISERR(FIND(CONCATENATE(AW$4,"+"),NieStac!$S88))=FALSE,IF(ISERR(FIND(CONCATENATE(AW$4,"++"),NieStac!$S88))=FALSE,IF(ISERR(FIND(CONCATENATE(AW$4,"+++"),NieStac!$S88))=FALSE,"+++","++"),"+")," ")," ")</f>
        <v/>
      </c>
      <c r="AX89" s="50" t="str">
        <f>IF(ISERR(FIND(AX$4,NieStac!$S88))=FALSE,IF(ISERR(FIND(CONCATENATE(AX$4,"+"),NieStac!$S88))=FALSE,IF(ISERR(FIND(CONCATENATE(AX$4,"++"),NieStac!$S88))=FALSE,IF(ISERR(FIND(CONCATENATE(AX$4,"+++"),NieStac!$S88))=FALSE,"+++","++"),"+")," ")," ")</f>
        <v/>
      </c>
      <c r="AY89" s="50" t="str">
        <f>IF(ISERR(FIND(AY$4,NieStac!$S88))=FALSE,IF(ISERR(FIND(CONCATENATE(AY$4,"+"),NieStac!$S88))=FALSE,IF(ISERR(FIND(CONCATENATE(AY$4,"++"),NieStac!$S88))=FALSE,IF(ISERR(FIND(CONCATENATE(AY$4,"+++"),NieStac!$S88))=FALSE,"+++","++"),"+")," ")," ")</f>
        <v/>
      </c>
      <c r="AZ89" s="50" t="str">
        <f>IF(ISERR(FIND(AZ$4,NieStac!$S88))=FALSE,IF(ISERR(FIND(CONCATENATE(AZ$4,"+"),NieStac!$S88))=FALSE,IF(ISERR(FIND(CONCATENATE(AZ$4,"++"),NieStac!$S88))=FALSE,IF(ISERR(FIND(CONCATENATE(AZ$4,"+++"),NieStac!$S88))=FALSE,"+++","++"),"+")," ")," ")</f>
        <v/>
      </c>
      <c r="BA89" s="50" t="str">
        <f>IF(ISERR(FIND(BA$4,NieStac!$S88))=FALSE,IF(ISERR(FIND(CONCATENATE(BA$4,"+"),NieStac!$S88))=FALSE,IF(ISERR(FIND(CONCATENATE(BA$4,"++"),NieStac!$S88))=FALSE,IF(ISERR(FIND(CONCATENATE(BA$4,"+++"),NieStac!$S88))=FALSE,"+++","++"),"+")," ")," ")</f>
        <v/>
      </c>
      <c r="BB89" s="50" t="str">
        <f>IF(ISERR(FIND(BB$4,NieStac!$S88))=FALSE,IF(ISERR(FIND(CONCATENATE(BB$4,"+"),NieStac!$S88))=FALSE,IF(ISERR(FIND(CONCATENATE(BB$4,"++"),NieStac!$S88))=FALSE,IF(ISERR(FIND(CONCATENATE(BB$4,"+++"),NieStac!$S88))=FALSE,"+++","++"),"+")," ")," ")</f>
        <v/>
      </c>
      <c r="BC89" s="50" t="str">
        <f>IF(ISERR(FIND(BC$4,NieStac!$S88))=FALSE,IF(ISERR(FIND(CONCATENATE(BC$4,"+"),NieStac!$S88))=FALSE,IF(ISERR(FIND(CONCATENATE(BC$4,"++"),NieStac!$S88))=FALSE,IF(ISERR(FIND(CONCATENATE(BC$4,"+++"),NieStac!$S88))=FALSE,"+++","++"),"+")," ")," ")</f>
        <v/>
      </c>
      <c r="BD89" s="50" t="str">
        <f>IF(ISERR(FIND(BD$4,NieStac!$S88))=FALSE,IF(ISERR(FIND(CONCATENATE(BD$4,"+"),NieStac!$S88))=FALSE,IF(ISERR(FIND(CONCATENATE(BD$4,"++"),NieStac!$S88))=FALSE,IF(ISERR(FIND(CONCATENATE(BD$4,"+++"),NieStac!$S88))=FALSE,"+++","++"),"+")," ")," ")</f>
        <v/>
      </c>
      <c r="BE89" s="50" t="str">
        <f>IF(ISERR(FIND(BE$4,NieStac!$S88))=FALSE,IF(ISERR(FIND(CONCATENATE(BE$4,"+"),NieStac!$S88))=FALSE,IF(ISERR(FIND(CONCATENATE(BE$4,"++"),NieStac!$S88))=FALSE,IF(ISERR(FIND(CONCATENATE(BE$4,"+++"),NieStac!$S88))=FALSE,"+++","++"),"+")," ")," ")</f>
        <v/>
      </c>
      <c r="BF89" s="50" t="str">
        <f>IF(ISERR(FIND(BF$4,NieStac!$S88))=FALSE,IF(ISERR(FIND(CONCATENATE(BF$4,"+"),NieStac!$S88))=FALSE,IF(ISERR(FIND(CONCATENATE(BF$4,"++"),NieStac!$S88))=FALSE,IF(ISERR(FIND(CONCATENATE(BF$4,"+++"),NieStac!$S88))=FALSE,"+++","++"),"+")," ")," ")</f>
        <v/>
      </c>
      <c r="BG89" s="50" t="str">
        <f>IF(ISERR(FIND(BG$4,NieStac!$S88))=FALSE,IF(ISERR(FIND(CONCATENATE(BG$4,"+"),NieStac!$S88))=FALSE,IF(ISERR(FIND(CONCATENATE(BG$4,"++"),NieStac!$S88))=FALSE,IF(ISERR(FIND(CONCATENATE(BG$4,"+++"),NieStac!$S88))=FALSE,"+++","++"),"+")," ")," ")</f>
        <v/>
      </c>
      <c r="BH89" s="50" t="str">
        <f>IF(ISERR(FIND(BH$4,NieStac!$S88))=FALSE,IF(ISERR(FIND(CONCATENATE(BH$4,"+"),NieStac!$S88))=FALSE,IF(ISERR(FIND(CONCATENATE(BH$4,"++"),NieStac!$S88))=FALSE,IF(ISERR(FIND(CONCATENATE(BH$4,"+++"),NieStac!$S88))=FALSE,"+++","++"),"+")," ")," ")</f>
        <v/>
      </c>
      <c r="BI89" s="50" t="str">
        <f>IF(ISERR(FIND(BI$4,NieStac!$S88))=FALSE,IF(ISERR(FIND(CONCATENATE(BI$4,"+"),NieStac!$S88))=FALSE,IF(ISERR(FIND(CONCATENATE(BI$4,"++"),NieStac!$S88))=FALSE,IF(ISERR(FIND(CONCATENATE(BI$4,"+++"),NieStac!$S88))=FALSE,"+++","++"),"+")," ")," ")</f>
        <v/>
      </c>
      <c r="BJ89" s="127" t="str">
        <f>NieStac!C88</f>
        <v>Seminarium dyplomowe</v>
      </c>
      <c r="BK89" s="50" t="str">
        <f>IF(ISERR(FIND(BK$4,NieStac!$T88))=FALSE,IF(ISERR(FIND(CONCATENATE(BK$4,"+"),NieStac!$T88))=FALSE,IF(ISERR(FIND(CONCATENATE(BK$4,"++"),NieStac!$T88))=FALSE,IF(ISERR(FIND(CONCATENATE(BK$4,"+++"),NieStac!$T88))=FALSE,"+++","++"),"+")," ")," ")</f>
        <v>+++</v>
      </c>
      <c r="BL89" s="50" t="str">
        <f>IF(ISERR(FIND(BL$4,NieStac!$T88))=FALSE,IF(ISERR(FIND(CONCATENATE(BL$4,"+"),NieStac!$T88))=FALSE,IF(ISERR(FIND(CONCATENATE(BL$4,"++"),NieStac!$T88))=FALSE,IF(ISERR(FIND(CONCATENATE(BL$4,"+++"),NieStac!$T88))=FALSE,"+++","++"),"+")," ")," ")</f>
        <v/>
      </c>
      <c r="BM89" s="50" t="str">
        <f>IF(ISERR(FIND(BM$4,NieStac!$T88))=FALSE,IF(ISERR(FIND(CONCATENATE(BM$4,"+"),NieStac!$T88))=FALSE,IF(ISERR(FIND(CONCATENATE(BM$4,"++"),NieStac!$T88))=FALSE,IF(ISERR(FIND(CONCATENATE(BM$4,"+++"),NieStac!$T88))=FALSE,"+++","++"),"+")," ")," ")</f>
        <v>+++</v>
      </c>
      <c r="BN89" s="50" t="str">
        <f>IF(ISERR(FIND(BN$4,NieStac!$T88))=FALSE,IF(ISERR(FIND(CONCATENATE(BN$4,"+"),NieStac!$T88))=FALSE,IF(ISERR(FIND(CONCATENATE(BN$4,"++"),NieStac!$T88))=FALSE,IF(ISERR(FIND(CONCATENATE(BN$4,"+++"),NieStac!$T88))=FALSE,"+++","++"),"+")," ")," ")</f>
        <v>+++</v>
      </c>
      <c r="BO89" s="50" t="str">
        <f>IF(ISERR(FIND(BO$4,NieStac!$T88))=FALSE,IF(ISERR(FIND(CONCATENATE(BO$4,"+"),NieStac!$T88))=FALSE,IF(ISERR(FIND(CONCATENATE(BO$4,"++"),NieStac!$T88))=FALSE,IF(ISERR(FIND(CONCATENATE(BO$4,"+++"),NieStac!$T88))=FALSE,"+++","++"),"+")," ")," ")</f>
        <v>+++</v>
      </c>
      <c r="BP89" s="50" t="str">
        <f>IF(ISERR(FIND(BP$4,NieStac!$T88))=FALSE,IF(ISERR(FIND(CONCATENATE(BP$4,"+"),NieStac!$T88))=FALSE,IF(ISERR(FIND(CONCATENATE(BP$4,"++"),NieStac!$T88))=FALSE,IF(ISERR(FIND(CONCATENATE(BP$4,"+++"),NieStac!$T88))=FALSE,"+++","++"),"+")," ")," ")</f>
        <v/>
      </c>
      <c r="BQ89" s="50" t="str">
        <f>IF(ISERR(FIND(BQ$4,NieStac!$T88))=FALSE,IF(ISERR(FIND(CONCATENATE(BQ$4,"+"),NieStac!$T88))=FALSE,IF(ISERR(FIND(CONCATENATE(BQ$4,"++"),NieStac!$T88))=FALSE,IF(ISERR(FIND(CONCATENATE(BQ$4,"+++"),NieStac!$T88))=FALSE,"+++","++"),"+")," ")," ")</f>
        <v>+++</v>
      </c>
    </row>
    <row r="90" spans="1:69">
      <c r="A90" s="104" t="str">
        <f>NieStac!C89</f>
        <v>Przygotowanie pracy dyplomowej</v>
      </c>
      <c r="B90" s="50" t="str">
        <f>IF(ISERR(FIND(B$4,NieStac!$R89))=FALSE,IF(ISERR(FIND(CONCATENATE(B$4,"+"),NieStac!$R89))=FALSE,IF(ISERR(FIND(CONCATENATE(B$4,"++"),NieStac!$R89))=FALSE,IF(ISERR(FIND(CONCATENATE(B$4,"+++"),NieStac!$R89))=FALSE,"+++","++"),"+")," ")," ")</f>
        <v/>
      </c>
      <c r="C90" s="50" t="str">
        <f>IF(ISERR(FIND(C$4,NieStac!$R89))=FALSE,IF(ISERR(FIND(CONCATENATE(C$4,"+"),NieStac!$R89))=FALSE,IF(ISERR(FIND(CONCATENATE(C$4,"++"),NieStac!$R89))=FALSE,IF(ISERR(FIND(CONCATENATE(C$4,"+++"),NieStac!$R89))=FALSE,"+++","++"),"+")," ")," ")</f>
        <v/>
      </c>
      <c r="D90" s="50" t="str">
        <f>IF(ISERR(FIND(D$4,NieStac!$R89))=FALSE,IF(ISERR(FIND(CONCATENATE(D$4,"+"),NieStac!$R89))=FALSE,IF(ISERR(FIND(CONCATENATE(D$4,"++"),NieStac!$R89))=FALSE,IF(ISERR(FIND(CONCATENATE(D$4,"+++"),NieStac!$R89))=FALSE,"+++","++"),"+")," ")," ")</f>
        <v/>
      </c>
      <c r="E90" s="50" t="str">
        <f>IF(ISERR(FIND(E$4,NieStac!$R89))=FALSE,IF(ISERR(FIND(CONCATENATE(E$4,"+"),NieStac!$R89))=FALSE,IF(ISERR(FIND(CONCATENATE(E$4,"++"),NieStac!$R89))=FALSE,IF(ISERR(FIND(CONCATENATE(E$4,"+++"),NieStac!$R89))=FALSE,"+++","++"),"+")," ")," ")</f>
        <v/>
      </c>
      <c r="F90" s="50" t="str">
        <f>IF(ISERR(FIND(F$4,NieStac!$R89))=FALSE,IF(ISERR(FIND(CONCATENATE(F$4,"+"),NieStac!$R89))=FALSE,IF(ISERR(FIND(CONCATENATE(F$4,"++"),NieStac!$R89))=FALSE,IF(ISERR(FIND(CONCATENATE(F$4,"+++"),NieStac!$R89))=FALSE,"+++","++"),"+")," ")," ")</f>
        <v/>
      </c>
      <c r="G90" s="50" t="str">
        <f>IF(ISERR(FIND(G$4,NieStac!$R89))=FALSE,IF(ISERR(FIND(CONCATENATE(G$4,"+"),NieStac!$R89))=FALSE,IF(ISERR(FIND(CONCATENATE(G$4,"++"),NieStac!$R89))=FALSE,IF(ISERR(FIND(CONCATENATE(G$4,"+++"),NieStac!$R89))=FALSE,"+++","++"),"+")," ")," ")</f>
        <v/>
      </c>
      <c r="H90" s="50" t="str">
        <f>IF(ISERR(FIND(H$4,NieStac!$R89))=FALSE,IF(ISERR(FIND(CONCATENATE(H$4,"+"),NieStac!$R89))=FALSE,IF(ISERR(FIND(CONCATENATE(H$4,"++"),NieStac!$R89))=FALSE,IF(ISERR(FIND(CONCATENATE(H$4,"+++"),NieStac!$R89))=FALSE,"+++","++"),"+")," ")," ")</f>
        <v/>
      </c>
      <c r="I90" s="50" t="str">
        <f>IF(ISERR(FIND(I$4,NieStac!$R89))=FALSE,IF(ISERR(FIND(CONCATENATE(I$4,"+"),NieStac!$R89))=FALSE,IF(ISERR(FIND(CONCATENATE(I$4,"++"),NieStac!$R89))=FALSE,IF(ISERR(FIND(CONCATENATE(I$4,"+++"),NieStac!$R89))=FALSE,"+++","++"),"+")," ")," ")</f>
        <v/>
      </c>
      <c r="J90" s="50" t="str">
        <f>IF(ISERR(FIND(J$4,NieStac!$R89))=FALSE,IF(ISERR(FIND(CONCATENATE(J$4,"+"),NieStac!$R89))=FALSE,IF(ISERR(FIND(CONCATENATE(J$4,"++"),NieStac!$R89))=FALSE,IF(ISERR(FIND(CONCATENATE(J$4,"+++"),NieStac!$R89))=FALSE,"+++","++"),"+")," ")," ")</f>
        <v/>
      </c>
      <c r="K90" s="50" t="str">
        <f>IF(ISERR(FIND(K$4,NieStac!$R89))=FALSE,IF(ISERR(FIND(CONCATENATE(K$4,"+"),NieStac!$R89))=FALSE,IF(ISERR(FIND(CONCATENATE(K$4,"++"),NieStac!$R89))=FALSE,IF(ISERR(FIND(CONCATENATE(K$4,"+++"),NieStac!$R89))=FALSE,"+++","++"),"+")," ")," ")</f>
        <v/>
      </c>
      <c r="L90" s="50" t="str">
        <f>IF(ISERR(FIND(L$4,NieStac!$R89))=FALSE,IF(ISERR(FIND(CONCATENATE(L$4,"+"),NieStac!$R89))=FALSE,IF(ISERR(FIND(CONCATENATE(L$4,"++"),NieStac!$R89))=FALSE,IF(ISERR(FIND(CONCATENATE(L$4,"+++"),NieStac!$R89))=FALSE,"+++","++"),"+")," ")," ")</f>
        <v/>
      </c>
      <c r="M90" s="50" t="str">
        <f>IF(ISERR(FIND(M$4,NieStac!$R89))=FALSE,IF(ISERR(FIND(CONCATENATE(M$4,"+"),NieStac!$R89))=FALSE,IF(ISERR(FIND(CONCATENATE(M$4,"++"),NieStac!$R89))=FALSE,IF(ISERR(FIND(CONCATENATE(M$4,"+++"),NieStac!$R89))=FALSE,"+++","++"),"+")," ")," ")</f>
        <v/>
      </c>
      <c r="N90" s="50" t="str">
        <f>IF(ISERR(FIND(N$4,NieStac!$R89))=FALSE,IF(ISERR(FIND(CONCATENATE(N$4,"+"),NieStac!$R89))=FALSE,IF(ISERR(FIND(CONCATENATE(N$4,"++"),NieStac!$R89))=FALSE,IF(ISERR(FIND(CONCATENATE(N$4,"+++"),NieStac!$R89))=FALSE,"+++","++"),"+")," ")," ")</f>
        <v/>
      </c>
      <c r="O90" s="50" t="str">
        <f>IF(ISERR(FIND(O$4,NieStac!$R89))=FALSE,IF(ISERR(FIND(CONCATENATE(O$4,"+"),NieStac!$R89))=FALSE,IF(ISERR(FIND(CONCATENATE(O$4,"++"),NieStac!$R89))=FALSE,IF(ISERR(FIND(CONCATENATE(O$4,"+++"),NieStac!$R89))=FALSE,"+++","++"),"+")," ")," ")</f>
        <v/>
      </c>
      <c r="P90" s="50" t="str">
        <f>IF(ISERR(FIND(P$4,NieStac!$R89))=FALSE,IF(ISERR(FIND(CONCATENATE(P$4,"+"),NieStac!$R89))=FALSE,IF(ISERR(FIND(CONCATENATE(P$4,"++"),NieStac!$R89))=FALSE,IF(ISERR(FIND(CONCATENATE(P$4,"+++"),NieStac!$R89))=FALSE,"+++","++"),"+")," ")," ")</f>
        <v/>
      </c>
      <c r="Q90" s="50" t="str">
        <f>IF(ISERR(FIND(Q$4,NieStac!$R89))=FALSE,IF(ISERR(FIND(CONCATENATE(Q$4,"+"),NieStac!$R89))=FALSE,IF(ISERR(FIND(CONCATENATE(Q$4,"++"),NieStac!$R89))=FALSE,IF(ISERR(FIND(CONCATENATE(Q$4,"+++"),NieStac!$R89))=FALSE,"+++","++"),"+")," ")," ")</f>
        <v/>
      </c>
      <c r="R90" s="50" t="str">
        <f>IF(ISERR(FIND(R$4,NieStac!$R89))=FALSE,IF(ISERR(FIND(CONCATENATE(R$4,"+"),NieStac!$R89))=FALSE,IF(ISERR(FIND(CONCATENATE(R$4,"++"),NieStac!$R89))=FALSE,IF(ISERR(FIND(CONCATENATE(R$4,"+++"),NieStac!$R89))=FALSE,"+++","++"),"+")," ")," ")</f>
        <v/>
      </c>
      <c r="S90" s="50" t="str">
        <f>IF(ISERR(FIND(S$4,NieStac!$R89))=FALSE,IF(ISERR(FIND(CONCATENATE(S$4,"+"),NieStac!$R89))=FALSE,IF(ISERR(FIND(CONCATENATE(S$4,"++"),NieStac!$R89))=FALSE,IF(ISERR(FIND(CONCATENATE(S$4,"+++"),NieStac!$R89))=FALSE,"+++","++"),"+")," ")," ")</f>
        <v/>
      </c>
      <c r="T90" s="50" t="str">
        <f>IF(ISERR(FIND(T$4,NieStac!$R89))=FALSE,IF(ISERR(FIND(CONCATENATE(T$4,"+"),NieStac!$R89))=FALSE,IF(ISERR(FIND(CONCATENATE(T$4,"++"),NieStac!$R89))=FALSE,IF(ISERR(FIND(CONCATENATE(T$4,"+++"),NieStac!$R89))=FALSE,"+++","++"),"+")," ")," ")</f>
        <v/>
      </c>
      <c r="U90" s="50" t="str">
        <f>IF(ISERR(FIND(U$4,NieStac!$R89))=FALSE,IF(ISERR(FIND(CONCATENATE(U$4,"+"),NieStac!$R89))=FALSE,IF(ISERR(FIND(CONCATENATE(U$4,"++"),NieStac!$R89))=FALSE,IF(ISERR(FIND(CONCATENATE(U$4,"+++"),NieStac!$R89))=FALSE,"+++","++"),"+")," ")," ")</f>
        <v>+++</v>
      </c>
      <c r="V90" s="50" t="str">
        <f>IF(ISERR(FIND(V$4,NieStac!$R89))=FALSE,IF(ISERR(FIND(CONCATENATE(V$4,"+"),NieStac!$R89))=FALSE,IF(ISERR(FIND(CONCATENATE(V$4,"++"),NieStac!$R89))=FALSE,IF(ISERR(FIND(CONCATENATE(V$4,"+++"),NieStac!$R89))=FALSE,"+++","++"),"+")," ")," ")</f>
        <v>+++</v>
      </c>
      <c r="W90" s="50" t="str">
        <f>IF(ISERR(FIND(W$4,NieStac!$R89))=FALSE,IF(ISERR(FIND(CONCATENATE(W$4,"+"),NieStac!$R89))=FALSE,IF(ISERR(FIND(CONCATENATE(W$4,"++"),NieStac!$R89))=FALSE,IF(ISERR(FIND(CONCATENATE(W$4,"+++"),NieStac!$R89))=FALSE,"+++","++"),"+")," ")," ")</f>
        <v/>
      </c>
      <c r="X90" s="50" t="str">
        <f>IF(ISERR(FIND(X$4,NieStac!$R89))=FALSE,IF(ISERR(FIND(CONCATENATE(X$4,"+"),NieStac!$R89))=FALSE,IF(ISERR(FIND(CONCATENATE(X$4,"++"),NieStac!$R89))=FALSE,IF(ISERR(FIND(CONCATENATE(X$4,"+++"),NieStac!$R89))=FALSE,"+++","++"),"+")," ")," ")</f>
        <v/>
      </c>
      <c r="Y90" s="50" t="str">
        <f>IF(ISERR(FIND(Y$4,NieStac!$R89))=FALSE,IF(ISERR(FIND(CONCATENATE(Y$4,"+"),NieStac!$R89))=FALSE,IF(ISERR(FIND(CONCATENATE(Y$4,"++"),NieStac!$R89))=FALSE,IF(ISERR(FIND(CONCATENATE(Y$4,"+++"),NieStac!$R89))=FALSE,"+++","++"),"+")," ")," ")</f>
        <v/>
      </c>
      <c r="Z90" s="50" t="str">
        <f>IF(ISERR(FIND(Z$4,NieStac!$R89))=FALSE,IF(ISERR(FIND(CONCATENATE(Z$4,"+"),NieStac!$R89))=FALSE,IF(ISERR(FIND(CONCATENATE(Z$4,"++"),NieStac!$R89))=FALSE,IF(ISERR(FIND(CONCATENATE(Z$4,"+++"),NieStac!$R89))=FALSE,"+++","++"),"+")," ")," ")</f>
        <v/>
      </c>
      <c r="AA90" s="50" t="str">
        <f>IF(ISERR(FIND(AA$4,NieStac!$R89))=FALSE,IF(ISERR(FIND(CONCATENATE(AA$4,"+"),NieStac!$R89))=FALSE,IF(ISERR(FIND(CONCATENATE(AA$4,"++"),NieStac!$R89))=FALSE,IF(ISERR(FIND(CONCATENATE(AA$4,"+++"),NieStac!$R89))=FALSE,"+++","++"),"+")," ")," ")</f>
        <v>++</v>
      </c>
      <c r="AB90" s="50" t="str">
        <f>IF(ISERR(FIND(AB$4,NieStac!$R89))=FALSE,IF(ISERR(FIND(CONCATENATE(AB$4,"+"),NieStac!$R89))=FALSE,IF(ISERR(FIND(CONCATENATE(AB$4,"++"),NieStac!$R89))=FALSE,IF(ISERR(FIND(CONCATENATE(AB$4,"+++"),NieStac!$R89))=FALSE,"+++","++"),"+")," ")," ")</f>
        <v/>
      </c>
      <c r="AC90" s="50" t="str">
        <f>IF(ISERR(FIND(AC$4,NieStac!$R89))=FALSE,IF(ISERR(FIND(CONCATENATE(AC$4,"+"),NieStac!$R89))=FALSE,IF(ISERR(FIND(CONCATENATE(AC$4,"++"),NieStac!$R89))=FALSE,IF(ISERR(FIND(CONCATENATE(AC$4,"+++"),NieStac!$R89))=FALSE,"+++","++"),"+")," ")," ")</f>
        <v/>
      </c>
      <c r="AD90" s="127" t="str">
        <f>NieStac!C89</f>
        <v>Przygotowanie pracy dyplomowej</v>
      </c>
      <c r="AE90" s="50" t="str">
        <f>IF(ISERR(FIND(AE$4,NieStac!$S89))=FALSE,IF(ISERR(FIND(CONCATENATE(AE$4,"+"),NieStac!$S89))=FALSE,IF(ISERR(FIND(CONCATENATE(AE$4,"++"),NieStac!$S89))=FALSE,IF(ISERR(FIND(CONCATENATE(AE$4,"+++"),NieStac!$S89))=FALSE,"+++","++"),"+")," ")," ")</f>
        <v>+++</v>
      </c>
      <c r="AF90" s="50" t="str">
        <f>IF(ISERR(FIND(AF$4,NieStac!$S89))=FALSE,IF(ISERR(FIND(CONCATENATE(AF$4,"+"),NieStac!$S89))=FALSE,IF(ISERR(FIND(CONCATENATE(AF$4,"++"),NieStac!$S89))=FALSE,IF(ISERR(FIND(CONCATENATE(AF$4,"+++"),NieStac!$S89))=FALSE,"+++","++"),"+")," ")," ")</f>
        <v>+++</v>
      </c>
      <c r="AG90" s="50" t="str">
        <f>IF(ISERR(FIND(AG$4,NieStac!$S89))=FALSE,IF(ISERR(FIND(CONCATENATE(AG$4,"+"),NieStac!$S89))=FALSE,IF(ISERR(FIND(CONCATENATE(AG$4,"++"),NieStac!$S89))=FALSE,IF(ISERR(FIND(CONCATENATE(AG$4,"+++"),NieStac!$S89))=FALSE,"+++","++"),"+")," ")," ")</f>
        <v/>
      </c>
      <c r="AH90" s="50" t="str">
        <f>IF(ISERR(FIND(AH$4,NieStac!$S89))=FALSE,IF(ISERR(FIND(CONCATENATE(AH$4,"+"),NieStac!$S89))=FALSE,IF(ISERR(FIND(CONCATENATE(AH$4,"++"),NieStac!$S89))=FALSE,IF(ISERR(FIND(CONCATENATE(AH$4,"+++"),NieStac!$S89))=FALSE,"+++","++"),"+")," ")," ")</f>
        <v>+++</v>
      </c>
      <c r="AI90" s="50" t="str">
        <f>IF(ISERR(FIND(AI$4,NieStac!$S89))=FALSE,IF(ISERR(FIND(CONCATENATE(AI$4,"+"),NieStac!$S89))=FALSE,IF(ISERR(FIND(CONCATENATE(AI$4,"++"),NieStac!$S89))=FALSE,IF(ISERR(FIND(CONCATENATE(AI$4,"+++"),NieStac!$S89))=FALSE,"+++","++"),"+")," ")," ")</f>
        <v/>
      </c>
      <c r="AJ90" s="50" t="str">
        <f>IF(ISERR(FIND(AJ$4,NieStac!$S89))=FALSE,IF(ISERR(FIND(CONCATENATE(AJ$4,"+"),NieStac!$S89))=FALSE,IF(ISERR(FIND(CONCATENATE(AJ$4,"++"),NieStac!$S89))=FALSE,IF(ISERR(FIND(CONCATENATE(AJ$4,"+++"),NieStac!$S89))=FALSE,"+++","++"),"+")," ")," ")</f>
        <v>+++</v>
      </c>
      <c r="AK90" s="50" t="str">
        <f>IF(ISERR(FIND(AK$4,NieStac!$S89))=FALSE,IF(ISERR(FIND(CONCATENATE(AK$4,"+"),NieStac!$S89))=FALSE,IF(ISERR(FIND(CONCATENATE(AK$4,"++"),NieStac!$S89))=FALSE,IF(ISERR(FIND(CONCATENATE(AK$4,"+++"),NieStac!$S89))=FALSE,"+++","++"),"+")," ")," ")</f>
        <v/>
      </c>
      <c r="AL90" s="50" t="str">
        <f>IF(ISERR(FIND(AL$4,NieStac!$S89))=FALSE,IF(ISERR(FIND(CONCATENATE(AL$4,"+"),NieStac!$S89))=FALSE,IF(ISERR(FIND(CONCATENATE(AL$4,"++"),NieStac!$S89))=FALSE,IF(ISERR(FIND(CONCATENATE(AL$4,"+++"),NieStac!$S89))=FALSE,"+++","++"),"+")," ")," ")</f>
        <v/>
      </c>
      <c r="AM90" s="50" t="str">
        <f>IF(ISERR(FIND(AM$4,NieStac!$S89))=FALSE,IF(ISERR(FIND(CONCATENATE(AM$4,"+"),NieStac!$S89))=FALSE,IF(ISERR(FIND(CONCATENATE(AM$4,"++"),NieStac!$S89))=FALSE,IF(ISERR(FIND(CONCATENATE(AM$4,"+++"),NieStac!$S89))=FALSE,"+++","++"),"+")," ")," ")</f>
        <v/>
      </c>
      <c r="AN90" s="50" t="str">
        <f>IF(ISERR(FIND(AN$4,NieStac!$S89))=FALSE,IF(ISERR(FIND(CONCATENATE(AN$4,"+"),NieStac!$S89))=FALSE,IF(ISERR(FIND(CONCATENATE(AN$4,"++"),NieStac!$S89))=FALSE,IF(ISERR(FIND(CONCATENATE(AN$4,"+++"),NieStac!$S89))=FALSE,"+++","++"),"+")," ")," ")</f>
        <v/>
      </c>
      <c r="AO90" s="50" t="str">
        <f>IF(ISERR(FIND(AO$4,NieStac!$S89))=FALSE,IF(ISERR(FIND(CONCATENATE(AO$4,"+"),NieStac!$S89))=FALSE,IF(ISERR(FIND(CONCATENATE(AO$4,"++"),NieStac!$S89))=FALSE,IF(ISERR(FIND(CONCATENATE(AO$4,"+++"),NieStac!$S89))=FALSE,"+++","++"),"+")," ")," ")</f>
        <v/>
      </c>
      <c r="AP90" s="50" t="str">
        <f>IF(ISERR(FIND(AP$4,NieStac!$S89))=FALSE,IF(ISERR(FIND(CONCATENATE(AP$4,"+"),NieStac!$S89))=FALSE,IF(ISERR(FIND(CONCATENATE(AP$4,"++"),NieStac!$S89))=FALSE,IF(ISERR(FIND(CONCATENATE(AP$4,"+++"),NieStac!$S89))=FALSE,"+++","++"),"+")," ")," ")</f>
        <v/>
      </c>
      <c r="AQ90" s="50" t="str">
        <f>IF(ISERR(FIND(AQ$4,NieStac!$S89))=FALSE,IF(ISERR(FIND(CONCATENATE(AQ$4,"+"),NieStac!$S89))=FALSE,IF(ISERR(FIND(CONCATENATE(AQ$4,"++"),NieStac!$S89))=FALSE,IF(ISERR(FIND(CONCATENATE(AQ$4,"+++"),NieStac!$S89))=FALSE,"+++","++"),"+")," ")," ")</f>
        <v/>
      </c>
      <c r="AR90" s="50" t="str">
        <f>IF(ISERR(FIND(AR$4,NieStac!$S89))=FALSE,IF(ISERR(FIND(CONCATENATE(AR$4,"+"),NieStac!$S89))=FALSE,IF(ISERR(FIND(CONCATENATE(AR$4,"++"),NieStac!$S89))=FALSE,IF(ISERR(FIND(CONCATENATE(AR$4,"+++"),NieStac!$S89))=FALSE,"+++","++"),"+")," ")," ")</f>
        <v/>
      </c>
      <c r="AS90" s="50" t="str">
        <f>IF(ISERR(FIND(AS$4,NieStac!$S89))=FALSE,IF(ISERR(FIND(CONCATENATE(AS$4,"+"),NieStac!$S89))=FALSE,IF(ISERR(FIND(CONCATENATE(AS$4,"++"),NieStac!$S89))=FALSE,IF(ISERR(FIND(CONCATENATE(AS$4,"+++"),NieStac!$S89))=FALSE,"+++","++"),"+")," ")," ")</f>
        <v/>
      </c>
      <c r="AT90" s="50" t="str">
        <f>IF(ISERR(FIND(AT$4,NieStac!$S89))=FALSE,IF(ISERR(FIND(CONCATENATE(AT$4,"+"),NieStac!$S89))=FALSE,IF(ISERR(FIND(CONCATENATE(AT$4,"++"),NieStac!$S89))=FALSE,IF(ISERR(FIND(CONCATENATE(AT$4,"+++"),NieStac!$S89))=FALSE,"+++","++"),"+")," ")," ")</f>
        <v/>
      </c>
      <c r="AU90" s="50" t="str">
        <f>IF(ISERR(FIND(AU$4,NieStac!$S89))=FALSE,IF(ISERR(FIND(CONCATENATE(AU$4,"+"),NieStac!$S89))=FALSE,IF(ISERR(FIND(CONCATENATE(AU$4,"++"),NieStac!$S89))=FALSE,IF(ISERR(FIND(CONCATENATE(AU$4,"+++"),NieStac!$S89))=FALSE,"+++","++"),"+")," ")," ")</f>
        <v/>
      </c>
      <c r="AV90" s="50" t="str">
        <f>IF(ISERR(FIND(AV$4,NieStac!$S89))=FALSE,IF(ISERR(FIND(CONCATENATE(AV$4,"+"),NieStac!$S89))=FALSE,IF(ISERR(FIND(CONCATENATE(AV$4,"++"),NieStac!$S89))=FALSE,IF(ISERR(FIND(CONCATENATE(AV$4,"+++"),NieStac!$S89))=FALSE,"+++","++"),"+")," ")," ")</f>
        <v/>
      </c>
      <c r="AW90" s="50" t="str">
        <f>IF(ISERR(FIND(AW$4,NieStac!$S89))=FALSE,IF(ISERR(FIND(CONCATENATE(AW$4,"+"),NieStac!$S89))=FALSE,IF(ISERR(FIND(CONCATENATE(AW$4,"++"),NieStac!$S89))=FALSE,IF(ISERR(FIND(CONCATENATE(AW$4,"+++"),NieStac!$S89))=FALSE,"+++","++"),"+")," ")," ")</f>
        <v/>
      </c>
      <c r="AX90" s="50" t="str">
        <f>IF(ISERR(FIND(AX$4,NieStac!$S89))=FALSE,IF(ISERR(FIND(CONCATENATE(AX$4,"+"),NieStac!$S89))=FALSE,IF(ISERR(FIND(CONCATENATE(AX$4,"++"),NieStac!$S89))=FALSE,IF(ISERR(FIND(CONCATENATE(AX$4,"+++"),NieStac!$S89))=FALSE,"+++","++"),"+")," ")," ")</f>
        <v/>
      </c>
      <c r="AY90" s="50" t="str">
        <f>IF(ISERR(FIND(AY$4,NieStac!$S89))=FALSE,IF(ISERR(FIND(CONCATENATE(AY$4,"+"),NieStac!$S89))=FALSE,IF(ISERR(FIND(CONCATENATE(AY$4,"++"),NieStac!$S89))=FALSE,IF(ISERR(FIND(CONCATENATE(AY$4,"+++"),NieStac!$S89))=FALSE,"+++","++"),"+")," ")," ")</f>
        <v/>
      </c>
      <c r="AZ90" s="50" t="str">
        <f>IF(ISERR(FIND(AZ$4,NieStac!$S89))=FALSE,IF(ISERR(FIND(CONCATENATE(AZ$4,"+"),NieStac!$S89))=FALSE,IF(ISERR(FIND(CONCATENATE(AZ$4,"++"),NieStac!$S89))=FALSE,IF(ISERR(FIND(CONCATENATE(AZ$4,"+++"),NieStac!$S89))=FALSE,"+++","++"),"+")," ")," ")</f>
        <v/>
      </c>
      <c r="BA90" s="50" t="str">
        <f>IF(ISERR(FIND(BA$4,NieStac!$S89))=FALSE,IF(ISERR(FIND(CONCATENATE(BA$4,"+"),NieStac!$S89))=FALSE,IF(ISERR(FIND(CONCATENATE(BA$4,"++"),NieStac!$S89))=FALSE,IF(ISERR(FIND(CONCATENATE(BA$4,"+++"),NieStac!$S89))=FALSE,"+++","++"),"+")," ")," ")</f>
        <v>+++</v>
      </c>
      <c r="BB90" s="50" t="str">
        <f>IF(ISERR(FIND(BB$4,NieStac!$S89))=FALSE,IF(ISERR(FIND(CONCATENATE(BB$4,"+"),NieStac!$S89))=FALSE,IF(ISERR(FIND(CONCATENATE(BB$4,"++"),NieStac!$S89))=FALSE,IF(ISERR(FIND(CONCATENATE(BB$4,"+++"),NieStac!$S89))=FALSE,"+++","++"),"+")," ")," ")</f>
        <v>+++</v>
      </c>
      <c r="BC90" s="50" t="str">
        <f>IF(ISERR(FIND(BC$4,NieStac!$S89))=FALSE,IF(ISERR(FIND(CONCATENATE(BC$4,"+"),NieStac!$S89))=FALSE,IF(ISERR(FIND(CONCATENATE(BC$4,"++"),NieStac!$S89))=FALSE,IF(ISERR(FIND(CONCATENATE(BC$4,"+++"),NieStac!$S89))=FALSE,"+++","++"),"+")," ")," ")</f>
        <v/>
      </c>
      <c r="BD90" s="50" t="str">
        <f>IF(ISERR(FIND(BD$4,NieStac!$S89))=FALSE,IF(ISERR(FIND(CONCATENATE(BD$4,"+"),NieStac!$S89))=FALSE,IF(ISERR(FIND(CONCATENATE(BD$4,"++"),NieStac!$S89))=FALSE,IF(ISERR(FIND(CONCATENATE(BD$4,"+++"),NieStac!$S89))=FALSE,"+++","++"),"+")," ")," ")</f>
        <v/>
      </c>
      <c r="BE90" s="50" t="str">
        <f>IF(ISERR(FIND(BE$4,NieStac!$S89))=FALSE,IF(ISERR(FIND(CONCATENATE(BE$4,"+"),NieStac!$S89))=FALSE,IF(ISERR(FIND(CONCATENATE(BE$4,"++"),NieStac!$S89))=FALSE,IF(ISERR(FIND(CONCATENATE(BE$4,"+++"),NieStac!$S89))=FALSE,"+++","++"),"+")," ")," ")</f>
        <v/>
      </c>
      <c r="BF90" s="50" t="str">
        <f>IF(ISERR(FIND(BF$4,NieStac!$S89))=FALSE,IF(ISERR(FIND(CONCATENATE(BF$4,"+"),NieStac!$S89))=FALSE,IF(ISERR(FIND(CONCATENATE(BF$4,"++"),NieStac!$S89))=FALSE,IF(ISERR(FIND(CONCATENATE(BF$4,"+++"),NieStac!$S89))=FALSE,"+++","++"),"+")," ")," ")</f>
        <v/>
      </c>
      <c r="BG90" s="50" t="str">
        <f>IF(ISERR(FIND(BG$4,NieStac!$S89))=FALSE,IF(ISERR(FIND(CONCATENATE(BG$4,"+"),NieStac!$S89))=FALSE,IF(ISERR(FIND(CONCATENATE(BG$4,"++"),NieStac!$S89))=FALSE,IF(ISERR(FIND(CONCATENATE(BG$4,"+++"),NieStac!$S89))=FALSE,"+++","++"),"+")," ")," ")</f>
        <v/>
      </c>
      <c r="BH90" s="50" t="str">
        <f>IF(ISERR(FIND(BH$4,NieStac!$S89))=FALSE,IF(ISERR(FIND(CONCATENATE(BH$4,"+"),NieStac!$S89))=FALSE,IF(ISERR(FIND(CONCATENATE(BH$4,"++"),NieStac!$S89))=FALSE,IF(ISERR(FIND(CONCATENATE(BH$4,"+++"),NieStac!$S89))=FALSE,"+++","++"),"+")," ")," ")</f>
        <v/>
      </c>
      <c r="BI90" s="50" t="str">
        <f>IF(ISERR(FIND(BI$4,NieStac!$S89))=FALSE,IF(ISERR(FIND(CONCATENATE(BI$4,"+"),NieStac!$S89))=FALSE,IF(ISERR(FIND(CONCATENATE(BI$4,"++"),NieStac!$S89))=FALSE,IF(ISERR(FIND(CONCATENATE(BI$4,"+++"),NieStac!$S89))=FALSE,"+++","++"),"+")," ")," ")</f>
        <v/>
      </c>
      <c r="BJ90" s="127" t="str">
        <f>NieStac!C89</f>
        <v>Przygotowanie pracy dyplomowej</v>
      </c>
      <c r="BK90" s="50" t="str">
        <f>IF(ISERR(FIND(BK$4,NieStac!$T89))=FALSE,IF(ISERR(FIND(CONCATENATE(BK$4,"+"),NieStac!$T89))=FALSE,IF(ISERR(FIND(CONCATENATE(BK$4,"++"),NieStac!$T89))=FALSE,IF(ISERR(FIND(CONCATENATE(BK$4,"+++"),NieStac!$T89))=FALSE,"+++","++"),"+")," ")," ")</f>
        <v>++</v>
      </c>
      <c r="BL90" s="50" t="str">
        <f>IF(ISERR(FIND(BL$4,NieStac!$T89))=FALSE,IF(ISERR(FIND(CONCATENATE(BL$4,"+"),NieStac!$T89))=FALSE,IF(ISERR(FIND(CONCATENATE(BL$4,"++"),NieStac!$T89))=FALSE,IF(ISERR(FIND(CONCATENATE(BL$4,"+++"),NieStac!$T89))=FALSE,"+++","++"),"+")," ")," ")</f>
        <v/>
      </c>
      <c r="BM90" s="50" t="str">
        <f>IF(ISERR(FIND(BM$4,NieStac!$T89))=FALSE,IF(ISERR(FIND(CONCATENATE(BM$4,"+"),NieStac!$T89))=FALSE,IF(ISERR(FIND(CONCATENATE(BM$4,"++"),NieStac!$T89))=FALSE,IF(ISERR(FIND(CONCATENATE(BM$4,"+++"),NieStac!$T89))=FALSE,"+++","++"),"+")," ")," ")</f>
        <v>+++</v>
      </c>
      <c r="BN90" s="50" t="str">
        <f>IF(ISERR(FIND(BN$4,NieStac!$T89))=FALSE,IF(ISERR(FIND(CONCATENATE(BN$4,"+"),NieStac!$T89))=FALSE,IF(ISERR(FIND(CONCATENATE(BN$4,"++"),NieStac!$T89))=FALSE,IF(ISERR(FIND(CONCATENATE(BN$4,"+++"),NieStac!$T89))=FALSE,"+++","++"),"+")," ")," ")</f>
        <v>+++</v>
      </c>
      <c r="BO90" s="50" t="str">
        <f>IF(ISERR(FIND(BO$4,NieStac!$T89))=FALSE,IF(ISERR(FIND(CONCATENATE(BO$4,"+"),NieStac!$T89))=FALSE,IF(ISERR(FIND(CONCATENATE(BO$4,"++"),NieStac!$T89))=FALSE,IF(ISERR(FIND(CONCATENATE(BO$4,"+++"),NieStac!$T89))=FALSE,"+++","++"),"+")," ")," ")</f>
        <v>+++</v>
      </c>
      <c r="BP90" s="50" t="str">
        <f>IF(ISERR(FIND(BP$4,NieStac!$T89))=FALSE,IF(ISERR(FIND(CONCATENATE(BP$4,"+"),NieStac!$T89))=FALSE,IF(ISERR(FIND(CONCATENATE(BP$4,"++"),NieStac!$T89))=FALSE,IF(ISERR(FIND(CONCATENATE(BP$4,"+++"),NieStac!$T89))=FALSE,"+++","++"),"+")," ")," ")</f>
        <v/>
      </c>
      <c r="BQ90" s="50" t="str">
        <f>IF(ISERR(FIND(BQ$4,NieStac!$T89))=FALSE,IF(ISERR(FIND(CONCATENATE(BQ$4,"+"),NieStac!$T89))=FALSE,IF(ISERR(FIND(CONCATENATE(BQ$4,"++"),NieStac!$T89))=FALSE,IF(ISERR(FIND(CONCATENATE(BQ$4,"+++"),NieStac!$T89))=FALSE,"+++","++"),"+")," ")," ")</f>
        <v>+++</v>
      </c>
    </row>
    <row r="91" spans="1:69">
      <c r="A91" s="104" t="str">
        <f>NieStac!C90</f>
        <v>Przygotowanie do badań naukowych</v>
      </c>
      <c r="B91" s="50" t="str">
        <f>IF(ISERR(FIND(B$4,NieStac!$R90))=FALSE,IF(ISERR(FIND(CONCATENATE(B$4,"+"),NieStac!$R90))=FALSE,IF(ISERR(FIND(CONCATENATE(B$4,"++"),NieStac!$R90))=FALSE,IF(ISERR(FIND(CONCATENATE(B$4,"+++"),NieStac!$R90))=FALSE,"+++","++"),"+")," ")," ")</f>
        <v/>
      </c>
      <c r="C91" s="50" t="str">
        <f>IF(ISERR(FIND(C$4,NieStac!$R90))=FALSE,IF(ISERR(FIND(CONCATENATE(C$4,"+"),NieStac!$R90))=FALSE,IF(ISERR(FIND(CONCATENATE(C$4,"++"),NieStac!$R90))=FALSE,IF(ISERR(FIND(CONCATENATE(C$4,"+++"),NieStac!$R90))=FALSE,"+++","++"),"+")," ")," ")</f>
        <v/>
      </c>
      <c r="D91" s="50" t="str">
        <f>IF(ISERR(FIND(D$4,NieStac!$R90))=FALSE,IF(ISERR(FIND(CONCATENATE(D$4,"+"),NieStac!$R90))=FALSE,IF(ISERR(FIND(CONCATENATE(D$4,"++"),NieStac!$R90))=FALSE,IF(ISERR(FIND(CONCATENATE(D$4,"+++"),NieStac!$R90))=FALSE,"+++","++"),"+")," ")," ")</f>
        <v/>
      </c>
      <c r="E91" s="50" t="str">
        <f>IF(ISERR(FIND(E$4,NieStac!$R90))=FALSE,IF(ISERR(FIND(CONCATENATE(E$4,"+"),NieStac!$R90))=FALSE,IF(ISERR(FIND(CONCATENATE(E$4,"++"),NieStac!$R90))=FALSE,IF(ISERR(FIND(CONCATENATE(E$4,"+++"),NieStac!$R90))=FALSE,"+++","++"),"+")," ")," ")</f>
        <v/>
      </c>
      <c r="F91" s="50" t="str">
        <f>IF(ISERR(FIND(F$4,NieStac!$R90))=FALSE,IF(ISERR(FIND(CONCATENATE(F$4,"+"),NieStac!$R90))=FALSE,IF(ISERR(FIND(CONCATENATE(F$4,"++"),NieStac!$R90))=FALSE,IF(ISERR(FIND(CONCATENATE(F$4,"+++"),NieStac!$R90))=FALSE,"+++","++"),"+")," ")," ")</f>
        <v/>
      </c>
      <c r="G91" s="50" t="str">
        <f>IF(ISERR(FIND(G$4,NieStac!$R90))=FALSE,IF(ISERR(FIND(CONCATENATE(G$4,"+"),NieStac!$R90))=FALSE,IF(ISERR(FIND(CONCATENATE(G$4,"++"),NieStac!$R90))=FALSE,IF(ISERR(FIND(CONCATENATE(G$4,"+++"),NieStac!$R90))=FALSE,"+++","++"),"+")," ")," ")</f>
        <v/>
      </c>
      <c r="H91" s="50" t="str">
        <f>IF(ISERR(FIND(H$4,NieStac!$R90))=FALSE,IF(ISERR(FIND(CONCATENATE(H$4,"+"),NieStac!$R90))=FALSE,IF(ISERR(FIND(CONCATENATE(H$4,"++"),NieStac!$R90))=FALSE,IF(ISERR(FIND(CONCATENATE(H$4,"+++"),NieStac!$R90))=FALSE,"+++","++"),"+")," ")," ")</f>
        <v/>
      </c>
      <c r="I91" s="50" t="str">
        <f>IF(ISERR(FIND(I$4,NieStac!$R90))=FALSE,IF(ISERR(FIND(CONCATENATE(I$4,"+"),NieStac!$R90))=FALSE,IF(ISERR(FIND(CONCATENATE(I$4,"++"),NieStac!$R90))=FALSE,IF(ISERR(FIND(CONCATENATE(I$4,"+++"),NieStac!$R90))=FALSE,"+++","++"),"+")," ")," ")</f>
        <v/>
      </c>
      <c r="J91" s="50" t="str">
        <f>IF(ISERR(FIND(J$4,NieStac!$R90))=FALSE,IF(ISERR(FIND(CONCATENATE(J$4,"+"),NieStac!$R90))=FALSE,IF(ISERR(FIND(CONCATENATE(J$4,"++"),NieStac!$R90))=FALSE,IF(ISERR(FIND(CONCATENATE(J$4,"+++"),NieStac!$R90))=FALSE,"+++","++"),"+")," ")," ")</f>
        <v/>
      </c>
      <c r="K91" s="50" t="str">
        <f>IF(ISERR(FIND(K$4,NieStac!$R90))=FALSE,IF(ISERR(FIND(CONCATENATE(K$4,"+"),NieStac!$R90))=FALSE,IF(ISERR(FIND(CONCATENATE(K$4,"++"),NieStac!$R90))=FALSE,IF(ISERR(FIND(CONCATENATE(K$4,"+++"),NieStac!$R90))=FALSE,"+++","++"),"+")," ")," ")</f>
        <v/>
      </c>
      <c r="L91" s="50" t="str">
        <f>IF(ISERR(FIND(L$4,NieStac!$R90))=FALSE,IF(ISERR(FIND(CONCATENATE(L$4,"+"),NieStac!$R90))=FALSE,IF(ISERR(FIND(CONCATENATE(L$4,"++"),NieStac!$R90))=FALSE,IF(ISERR(FIND(CONCATENATE(L$4,"+++"),NieStac!$R90))=FALSE,"+++","++"),"+")," ")," ")</f>
        <v/>
      </c>
      <c r="M91" s="50" t="str">
        <f>IF(ISERR(FIND(M$4,NieStac!$R90))=FALSE,IF(ISERR(FIND(CONCATENATE(M$4,"+"),NieStac!$R90))=FALSE,IF(ISERR(FIND(CONCATENATE(M$4,"++"),NieStac!$R90))=FALSE,IF(ISERR(FIND(CONCATENATE(M$4,"+++"),NieStac!$R90))=FALSE,"+++","++"),"+")," ")," ")</f>
        <v/>
      </c>
      <c r="N91" s="50" t="str">
        <f>IF(ISERR(FIND(N$4,NieStac!$R90))=FALSE,IF(ISERR(FIND(CONCATENATE(N$4,"+"),NieStac!$R90))=FALSE,IF(ISERR(FIND(CONCATENATE(N$4,"++"),NieStac!$R90))=FALSE,IF(ISERR(FIND(CONCATENATE(N$4,"+++"),NieStac!$R90))=FALSE,"+++","++"),"+")," ")," ")</f>
        <v/>
      </c>
      <c r="O91" s="50" t="str">
        <f>IF(ISERR(FIND(O$4,NieStac!$R90))=FALSE,IF(ISERR(FIND(CONCATENATE(O$4,"+"),NieStac!$R90))=FALSE,IF(ISERR(FIND(CONCATENATE(O$4,"++"),NieStac!$R90))=FALSE,IF(ISERR(FIND(CONCATENATE(O$4,"+++"),NieStac!$R90))=FALSE,"+++","++"),"+")," ")," ")</f>
        <v/>
      </c>
      <c r="P91" s="50" t="str">
        <f>IF(ISERR(FIND(P$4,NieStac!$R90))=FALSE,IF(ISERR(FIND(CONCATENATE(P$4,"+"),NieStac!$R90))=FALSE,IF(ISERR(FIND(CONCATENATE(P$4,"++"),NieStac!$R90))=FALSE,IF(ISERR(FIND(CONCATENATE(P$4,"+++"),NieStac!$R90))=FALSE,"+++","++"),"+")," ")," ")</f>
        <v/>
      </c>
      <c r="Q91" s="50" t="str">
        <f>IF(ISERR(FIND(Q$4,NieStac!$R90))=FALSE,IF(ISERR(FIND(CONCATENATE(Q$4,"+"),NieStac!$R90))=FALSE,IF(ISERR(FIND(CONCATENATE(Q$4,"++"),NieStac!$R90))=FALSE,IF(ISERR(FIND(CONCATENATE(Q$4,"+++"),NieStac!$R90))=FALSE,"+++","++"),"+")," ")," ")</f>
        <v/>
      </c>
      <c r="R91" s="50" t="str">
        <f>IF(ISERR(FIND(R$4,NieStac!$R90))=FALSE,IF(ISERR(FIND(CONCATENATE(R$4,"+"),NieStac!$R90))=FALSE,IF(ISERR(FIND(CONCATENATE(R$4,"++"),NieStac!$R90))=FALSE,IF(ISERR(FIND(CONCATENATE(R$4,"+++"),NieStac!$R90))=FALSE,"+++","++"),"+")," ")," ")</f>
        <v/>
      </c>
      <c r="S91" s="50" t="str">
        <f>IF(ISERR(FIND(S$4,NieStac!$R90))=FALSE,IF(ISERR(FIND(CONCATENATE(S$4,"+"),NieStac!$R90))=FALSE,IF(ISERR(FIND(CONCATENATE(S$4,"++"),NieStac!$R90))=FALSE,IF(ISERR(FIND(CONCATENATE(S$4,"+++"),NieStac!$R90))=FALSE,"+++","++"),"+")," ")," ")</f>
        <v/>
      </c>
      <c r="T91" s="50" t="str">
        <f>IF(ISERR(FIND(T$4,NieStac!$R90))=FALSE,IF(ISERR(FIND(CONCATENATE(T$4,"+"),NieStac!$R90))=FALSE,IF(ISERR(FIND(CONCATENATE(T$4,"++"),NieStac!$R90))=FALSE,IF(ISERR(FIND(CONCATENATE(T$4,"+++"),NieStac!$R90))=FALSE,"+++","++"),"+")," ")," ")</f>
        <v/>
      </c>
      <c r="U91" s="50" t="str">
        <f>IF(ISERR(FIND(U$4,NieStac!$R90))=FALSE,IF(ISERR(FIND(CONCATENATE(U$4,"+"),NieStac!$R90))=FALSE,IF(ISERR(FIND(CONCATENATE(U$4,"++"),NieStac!$R90))=FALSE,IF(ISERR(FIND(CONCATENATE(U$4,"+++"),NieStac!$R90))=FALSE,"+++","++"),"+")," ")," ")</f>
        <v/>
      </c>
      <c r="V91" s="50" t="str">
        <f>IF(ISERR(FIND(V$4,NieStac!$R90))=FALSE,IF(ISERR(FIND(CONCATENATE(V$4,"+"),NieStac!$R90))=FALSE,IF(ISERR(FIND(CONCATENATE(V$4,"++"),NieStac!$R90))=FALSE,IF(ISERR(FIND(CONCATENATE(V$4,"+++"),NieStac!$R90))=FALSE,"+++","++"),"+")," ")," ")</f>
        <v>+++</v>
      </c>
      <c r="W91" s="50" t="str">
        <f>IF(ISERR(FIND(W$4,NieStac!$R90))=FALSE,IF(ISERR(FIND(CONCATENATE(W$4,"+"),NieStac!$R90))=FALSE,IF(ISERR(FIND(CONCATENATE(W$4,"++"),NieStac!$R90))=FALSE,IF(ISERR(FIND(CONCATENATE(W$4,"+++"),NieStac!$R90))=FALSE,"+++","++"),"+")," ")," ")</f>
        <v/>
      </c>
      <c r="X91" s="50" t="str">
        <f>IF(ISERR(FIND(X$4,NieStac!$R90))=FALSE,IF(ISERR(FIND(CONCATENATE(X$4,"+"),NieStac!$R90))=FALSE,IF(ISERR(FIND(CONCATENATE(X$4,"++"),NieStac!$R90))=FALSE,IF(ISERR(FIND(CONCATENATE(X$4,"+++"),NieStac!$R90))=FALSE,"+++","++"),"+")," ")," ")</f>
        <v>+++</v>
      </c>
      <c r="Y91" s="50" t="str">
        <f>IF(ISERR(FIND(Y$4,NieStac!$R90))=FALSE,IF(ISERR(FIND(CONCATENATE(Y$4,"+"),NieStac!$R90))=FALSE,IF(ISERR(FIND(CONCATENATE(Y$4,"++"),NieStac!$R90))=FALSE,IF(ISERR(FIND(CONCATENATE(Y$4,"+++"),NieStac!$R90))=FALSE,"+++","++"),"+")," ")," ")</f>
        <v/>
      </c>
      <c r="Z91" s="50" t="str">
        <f>IF(ISERR(FIND(Z$4,NieStac!$R90))=FALSE,IF(ISERR(FIND(CONCATENATE(Z$4,"+"),NieStac!$R90))=FALSE,IF(ISERR(FIND(CONCATENATE(Z$4,"++"),NieStac!$R90))=FALSE,IF(ISERR(FIND(CONCATENATE(Z$4,"+++"),NieStac!$R90))=FALSE,"+++","++"),"+")," ")," ")</f>
        <v/>
      </c>
      <c r="AA91" s="50" t="str">
        <f>IF(ISERR(FIND(AA$4,NieStac!$R90))=FALSE,IF(ISERR(FIND(CONCATENATE(AA$4,"+"),NieStac!$R90))=FALSE,IF(ISERR(FIND(CONCATENATE(AA$4,"++"),NieStac!$R90))=FALSE,IF(ISERR(FIND(CONCATENATE(AA$4,"+++"),NieStac!$R90))=FALSE,"+++","++"),"+")," ")," ")</f>
        <v/>
      </c>
      <c r="AB91" s="50" t="str">
        <f>IF(ISERR(FIND(AB$4,NieStac!$R90))=FALSE,IF(ISERR(FIND(CONCATENATE(AB$4,"+"),NieStac!$R90))=FALSE,IF(ISERR(FIND(CONCATENATE(AB$4,"++"),NieStac!$R90))=FALSE,IF(ISERR(FIND(CONCATENATE(AB$4,"+++"),NieStac!$R90))=FALSE,"+++","++"),"+")," ")," ")</f>
        <v/>
      </c>
      <c r="AC91" s="50" t="str">
        <f>IF(ISERR(FIND(AC$4,NieStac!$R90))=FALSE,IF(ISERR(FIND(CONCATENATE(AC$4,"+"),NieStac!$R90))=FALSE,IF(ISERR(FIND(CONCATENATE(AC$4,"++"),NieStac!$R90))=FALSE,IF(ISERR(FIND(CONCATENATE(AC$4,"+++"),NieStac!$R90))=FALSE,"+++","++"),"+")," ")," ")</f>
        <v/>
      </c>
      <c r="AD91" s="127" t="str">
        <f>NieStac!C90</f>
        <v>Przygotowanie do badań naukowych</v>
      </c>
      <c r="AE91" s="50" t="str">
        <f>IF(ISERR(FIND(AE$4,NieStac!$S90))=FALSE,IF(ISERR(FIND(CONCATENATE(AE$4,"+"),NieStac!$S90))=FALSE,IF(ISERR(FIND(CONCATENATE(AE$4,"++"),NieStac!$S90))=FALSE,IF(ISERR(FIND(CONCATENATE(AE$4,"+++"),NieStac!$S90))=FALSE,"+++","++"),"+")," ")," ")</f>
        <v>+++</v>
      </c>
      <c r="AF91" s="50" t="str">
        <f>IF(ISERR(FIND(AF$4,NieStac!$S90))=FALSE,IF(ISERR(FIND(CONCATENATE(AF$4,"+"),NieStac!$S90))=FALSE,IF(ISERR(FIND(CONCATENATE(AF$4,"++"),NieStac!$S90))=FALSE,IF(ISERR(FIND(CONCATENATE(AF$4,"+++"),NieStac!$S90))=FALSE,"+++","++"),"+")," ")," ")</f>
        <v/>
      </c>
      <c r="AG91" s="50" t="str">
        <f>IF(ISERR(FIND(AG$4,NieStac!$S90))=FALSE,IF(ISERR(FIND(CONCATENATE(AG$4,"+"),NieStac!$S90))=FALSE,IF(ISERR(FIND(CONCATENATE(AG$4,"++"),NieStac!$S90))=FALSE,IF(ISERR(FIND(CONCATENATE(AG$4,"+++"),NieStac!$S90))=FALSE,"+++","++"),"+")," ")," ")</f>
        <v>+++</v>
      </c>
      <c r="AH91" s="50" t="str">
        <f>IF(ISERR(FIND(AH$4,NieStac!$S90))=FALSE,IF(ISERR(FIND(CONCATENATE(AH$4,"+"),NieStac!$S90))=FALSE,IF(ISERR(FIND(CONCATENATE(AH$4,"++"),NieStac!$S90))=FALSE,IF(ISERR(FIND(CONCATENATE(AH$4,"+++"),NieStac!$S90))=FALSE,"+++","++"),"+")," ")," ")</f>
        <v/>
      </c>
      <c r="AI91" s="50" t="str">
        <f>IF(ISERR(FIND(AI$4,NieStac!$S90))=FALSE,IF(ISERR(FIND(CONCATENATE(AI$4,"+"),NieStac!$S90))=FALSE,IF(ISERR(FIND(CONCATENATE(AI$4,"++"),NieStac!$S90))=FALSE,IF(ISERR(FIND(CONCATENATE(AI$4,"+++"),NieStac!$S90))=FALSE,"+++","++"),"+")," ")," ")</f>
        <v/>
      </c>
      <c r="AJ91" s="50" t="str">
        <f>IF(ISERR(FIND(AJ$4,NieStac!$S90))=FALSE,IF(ISERR(FIND(CONCATENATE(AJ$4,"+"),NieStac!$S90))=FALSE,IF(ISERR(FIND(CONCATENATE(AJ$4,"++"),NieStac!$S90))=FALSE,IF(ISERR(FIND(CONCATENATE(AJ$4,"+++"),NieStac!$S90))=FALSE,"+++","++"),"+")," ")," ")</f>
        <v>+++</v>
      </c>
      <c r="AK91" s="50" t="str">
        <f>IF(ISERR(FIND(AK$4,NieStac!$S90))=FALSE,IF(ISERR(FIND(CONCATENATE(AK$4,"+"),NieStac!$S90))=FALSE,IF(ISERR(FIND(CONCATENATE(AK$4,"++"),NieStac!$S90))=FALSE,IF(ISERR(FIND(CONCATENATE(AK$4,"+++"),NieStac!$S90))=FALSE,"+++","++"),"+")," ")," ")</f>
        <v/>
      </c>
      <c r="AL91" s="50" t="str">
        <f>IF(ISERR(FIND(AL$4,NieStac!$S90))=FALSE,IF(ISERR(FIND(CONCATENATE(AL$4,"+"),NieStac!$S90))=FALSE,IF(ISERR(FIND(CONCATENATE(AL$4,"++"),NieStac!$S90))=FALSE,IF(ISERR(FIND(CONCATENATE(AL$4,"+++"),NieStac!$S90))=FALSE,"+++","++"),"+")," ")," ")</f>
        <v/>
      </c>
      <c r="AM91" s="50" t="str">
        <f>IF(ISERR(FIND(AM$4,NieStac!$S90))=FALSE,IF(ISERR(FIND(CONCATENATE(AM$4,"+"),NieStac!$S90))=FALSE,IF(ISERR(FIND(CONCATENATE(AM$4,"++"),NieStac!$S90))=FALSE,IF(ISERR(FIND(CONCATENATE(AM$4,"+++"),NieStac!$S90))=FALSE,"+++","++"),"+")," ")," ")</f>
        <v/>
      </c>
      <c r="AN91" s="50" t="str">
        <f>IF(ISERR(FIND(AN$4,NieStac!$S90))=FALSE,IF(ISERR(FIND(CONCATENATE(AN$4,"+"),NieStac!$S90))=FALSE,IF(ISERR(FIND(CONCATENATE(AN$4,"++"),NieStac!$S90))=FALSE,IF(ISERR(FIND(CONCATENATE(AN$4,"+++"),NieStac!$S90))=FALSE,"+++","++"),"+")," ")," ")</f>
        <v/>
      </c>
      <c r="AO91" s="50" t="str">
        <f>IF(ISERR(FIND(AO$4,NieStac!$S90))=FALSE,IF(ISERR(FIND(CONCATENATE(AO$4,"+"),NieStac!$S90))=FALSE,IF(ISERR(FIND(CONCATENATE(AO$4,"++"),NieStac!$S90))=FALSE,IF(ISERR(FIND(CONCATENATE(AO$4,"+++"),NieStac!$S90))=FALSE,"+++","++"),"+")," ")," ")</f>
        <v/>
      </c>
      <c r="AP91" s="50" t="str">
        <f>IF(ISERR(FIND(AP$4,NieStac!$S90))=FALSE,IF(ISERR(FIND(CONCATENATE(AP$4,"+"),NieStac!$S90))=FALSE,IF(ISERR(FIND(CONCATENATE(AP$4,"++"),NieStac!$S90))=FALSE,IF(ISERR(FIND(CONCATENATE(AP$4,"+++"),NieStac!$S90))=FALSE,"+++","++"),"+")," ")," ")</f>
        <v/>
      </c>
      <c r="AQ91" s="50" t="str">
        <f>IF(ISERR(FIND(AQ$4,NieStac!$S90))=FALSE,IF(ISERR(FIND(CONCATENATE(AQ$4,"+"),NieStac!$S90))=FALSE,IF(ISERR(FIND(CONCATENATE(AQ$4,"++"),NieStac!$S90))=FALSE,IF(ISERR(FIND(CONCATENATE(AQ$4,"+++"),NieStac!$S90))=FALSE,"+++","++"),"+")," ")," ")</f>
        <v/>
      </c>
      <c r="AR91" s="50" t="str">
        <f>IF(ISERR(FIND(AR$4,NieStac!$S90))=FALSE,IF(ISERR(FIND(CONCATENATE(AR$4,"+"),NieStac!$S90))=FALSE,IF(ISERR(FIND(CONCATENATE(AR$4,"++"),NieStac!$S90))=FALSE,IF(ISERR(FIND(CONCATENATE(AR$4,"+++"),NieStac!$S90))=FALSE,"+++","++"),"+")," ")," ")</f>
        <v/>
      </c>
      <c r="AS91" s="50" t="str">
        <f>IF(ISERR(FIND(AS$4,NieStac!$S90))=FALSE,IF(ISERR(FIND(CONCATENATE(AS$4,"+"),NieStac!$S90))=FALSE,IF(ISERR(FIND(CONCATENATE(AS$4,"++"),NieStac!$S90))=FALSE,IF(ISERR(FIND(CONCATENATE(AS$4,"+++"),NieStac!$S90))=FALSE,"+++","++"),"+")," ")," ")</f>
        <v/>
      </c>
      <c r="AT91" s="50" t="str">
        <f>IF(ISERR(FIND(AT$4,NieStac!$S90))=FALSE,IF(ISERR(FIND(CONCATENATE(AT$4,"+"),NieStac!$S90))=FALSE,IF(ISERR(FIND(CONCATENATE(AT$4,"++"),NieStac!$S90))=FALSE,IF(ISERR(FIND(CONCATENATE(AT$4,"+++"),NieStac!$S90))=FALSE,"+++","++"),"+")," ")," ")</f>
        <v/>
      </c>
      <c r="AU91" s="50" t="str">
        <f>IF(ISERR(FIND(AU$4,NieStac!$S90))=FALSE,IF(ISERR(FIND(CONCATENATE(AU$4,"+"),NieStac!$S90))=FALSE,IF(ISERR(FIND(CONCATENATE(AU$4,"++"),NieStac!$S90))=FALSE,IF(ISERR(FIND(CONCATENATE(AU$4,"+++"),NieStac!$S90))=FALSE,"+++","++"),"+")," ")," ")</f>
        <v/>
      </c>
      <c r="AV91" s="50" t="str">
        <f>IF(ISERR(FIND(AV$4,NieStac!$S90))=FALSE,IF(ISERR(FIND(CONCATENATE(AV$4,"+"),NieStac!$S90))=FALSE,IF(ISERR(FIND(CONCATENATE(AV$4,"++"),NieStac!$S90))=FALSE,IF(ISERR(FIND(CONCATENATE(AV$4,"+++"),NieStac!$S90))=FALSE,"+++","++"),"+")," ")," ")</f>
        <v/>
      </c>
      <c r="AW91" s="50" t="str">
        <f>IF(ISERR(FIND(AW$4,NieStac!$S90))=FALSE,IF(ISERR(FIND(CONCATENATE(AW$4,"+"),NieStac!$S90))=FALSE,IF(ISERR(FIND(CONCATENATE(AW$4,"++"),NieStac!$S90))=FALSE,IF(ISERR(FIND(CONCATENATE(AW$4,"+++"),NieStac!$S90))=FALSE,"+++","++"),"+")," ")," ")</f>
        <v/>
      </c>
      <c r="AX91" s="50" t="str">
        <f>IF(ISERR(FIND(AX$4,NieStac!$S90))=FALSE,IF(ISERR(FIND(CONCATENATE(AX$4,"+"),NieStac!$S90))=FALSE,IF(ISERR(FIND(CONCATENATE(AX$4,"++"),NieStac!$S90))=FALSE,IF(ISERR(FIND(CONCATENATE(AX$4,"+++"),NieStac!$S90))=FALSE,"+++","++"),"+")," ")," ")</f>
        <v/>
      </c>
      <c r="AY91" s="50" t="str">
        <f>IF(ISERR(FIND(AY$4,NieStac!$S90))=FALSE,IF(ISERR(FIND(CONCATENATE(AY$4,"+"),NieStac!$S90))=FALSE,IF(ISERR(FIND(CONCATENATE(AY$4,"++"),NieStac!$S90))=FALSE,IF(ISERR(FIND(CONCATENATE(AY$4,"+++"),NieStac!$S90))=FALSE,"+++","++"),"+")," ")," ")</f>
        <v/>
      </c>
      <c r="AZ91" s="50" t="str">
        <f>IF(ISERR(FIND(AZ$4,NieStac!$S90))=FALSE,IF(ISERR(FIND(CONCATENATE(AZ$4,"+"),NieStac!$S90))=FALSE,IF(ISERR(FIND(CONCATENATE(AZ$4,"++"),NieStac!$S90))=FALSE,IF(ISERR(FIND(CONCATENATE(AZ$4,"+++"),NieStac!$S90))=FALSE,"+++","++"),"+")," ")," ")</f>
        <v/>
      </c>
      <c r="BA91" s="50" t="str">
        <f>IF(ISERR(FIND(BA$4,NieStac!$S90))=FALSE,IF(ISERR(FIND(CONCATENATE(BA$4,"+"),NieStac!$S90))=FALSE,IF(ISERR(FIND(CONCATENATE(BA$4,"++"),NieStac!$S90))=FALSE,IF(ISERR(FIND(CONCATENATE(BA$4,"+++"),NieStac!$S90))=FALSE,"+++","++"),"+")," ")," ")</f>
        <v/>
      </c>
      <c r="BB91" s="50" t="str">
        <f>IF(ISERR(FIND(BB$4,NieStac!$S90))=FALSE,IF(ISERR(FIND(CONCATENATE(BB$4,"+"),NieStac!$S90))=FALSE,IF(ISERR(FIND(CONCATENATE(BB$4,"++"),NieStac!$S90))=FALSE,IF(ISERR(FIND(CONCATENATE(BB$4,"+++"),NieStac!$S90))=FALSE,"+++","++"),"+")," ")," ")</f>
        <v/>
      </c>
      <c r="BC91" s="50" t="str">
        <f>IF(ISERR(FIND(BC$4,NieStac!$S90))=FALSE,IF(ISERR(FIND(CONCATENATE(BC$4,"+"),NieStac!$S90))=FALSE,IF(ISERR(FIND(CONCATENATE(BC$4,"++"),NieStac!$S90))=FALSE,IF(ISERR(FIND(CONCATENATE(BC$4,"+++"),NieStac!$S90))=FALSE,"+++","++"),"+")," ")," ")</f>
        <v/>
      </c>
      <c r="BD91" s="50" t="str">
        <f>IF(ISERR(FIND(BD$4,NieStac!$S90))=FALSE,IF(ISERR(FIND(CONCATENATE(BD$4,"+"),NieStac!$S90))=FALSE,IF(ISERR(FIND(CONCATENATE(BD$4,"++"),NieStac!$S90))=FALSE,IF(ISERR(FIND(CONCATENATE(BD$4,"+++"),NieStac!$S90))=FALSE,"+++","++"),"+")," ")," ")</f>
        <v/>
      </c>
      <c r="BE91" s="50" t="str">
        <f>IF(ISERR(FIND(BE$4,NieStac!$S90))=FALSE,IF(ISERR(FIND(CONCATENATE(BE$4,"+"),NieStac!$S90))=FALSE,IF(ISERR(FIND(CONCATENATE(BE$4,"++"),NieStac!$S90))=FALSE,IF(ISERR(FIND(CONCATENATE(BE$4,"+++"),NieStac!$S90))=FALSE,"+++","++"),"+")," ")," ")</f>
        <v/>
      </c>
      <c r="BF91" s="50" t="str">
        <f>IF(ISERR(FIND(BF$4,NieStac!$S90))=FALSE,IF(ISERR(FIND(CONCATENATE(BF$4,"+"),NieStac!$S90))=FALSE,IF(ISERR(FIND(CONCATENATE(BF$4,"++"),NieStac!$S90))=FALSE,IF(ISERR(FIND(CONCATENATE(BF$4,"+++"),NieStac!$S90))=FALSE,"+++","++"),"+")," ")," ")</f>
        <v/>
      </c>
      <c r="BG91" s="50" t="str">
        <f>IF(ISERR(FIND(BG$4,NieStac!$S90))=FALSE,IF(ISERR(FIND(CONCATENATE(BG$4,"+"),NieStac!$S90))=FALSE,IF(ISERR(FIND(CONCATENATE(BG$4,"++"),NieStac!$S90))=FALSE,IF(ISERR(FIND(CONCATENATE(BG$4,"+++"),NieStac!$S90))=FALSE,"+++","++"),"+")," ")," ")</f>
        <v/>
      </c>
      <c r="BH91" s="50" t="str">
        <f>IF(ISERR(FIND(BH$4,NieStac!$S90))=FALSE,IF(ISERR(FIND(CONCATENATE(BH$4,"+"),NieStac!$S90))=FALSE,IF(ISERR(FIND(CONCATENATE(BH$4,"++"),NieStac!$S90))=FALSE,IF(ISERR(FIND(CONCATENATE(BH$4,"+++"),NieStac!$S90))=FALSE,"+++","++"),"+")," ")," ")</f>
        <v/>
      </c>
      <c r="BI91" s="50" t="str">
        <f>IF(ISERR(FIND(BI$4,NieStac!$S90))=FALSE,IF(ISERR(FIND(CONCATENATE(BI$4,"+"),NieStac!$S90))=FALSE,IF(ISERR(FIND(CONCATENATE(BI$4,"++"),NieStac!$S90))=FALSE,IF(ISERR(FIND(CONCATENATE(BI$4,"+++"),NieStac!$S90))=FALSE,"+++","++"),"+")," ")," ")</f>
        <v/>
      </c>
      <c r="BJ91" s="127" t="str">
        <f>NieStac!C90</f>
        <v>Przygotowanie do badań naukowych</v>
      </c>
      <c r="BK91" s="50" t="str">
        <f>IF(ISERR(FIND(BK$4,NieStac!$T90))=FALSE,IF(ISERR(FIND(CONCATENATE(BK$4,"+"),NieStac!$T90))=FALSE,IF(ISERR(FIND(CONCATENATE(BK$4,"++"),NieStac!$T90))=FALSE,IF(ISERR(FIND(CONCATENATE(BK$4,"+++"),NieStac!$T90))=FALSE,"+++","++"),"+")," ")," ")</f>
        <v>+++</v>
      </c>
      <c r="BL91" s="50" t="str">
        <f>IF(ISERR(FIND(BL$4,NieStac!$T90))=FALSE,IF(ISERR(FIND(CONCATENATE(BL$4,"+"),NieStac!$T90))=FALSE,IF(ISERR(FIND(CONCATENATE(BL$4,"++"),NieStac!$T90))=FALSE,IF(ISERR(FIND(CONCATENATE(BL$4,"+++"),NieStac!$T90))=FALSE,"+++","++"),"+")," ")," ")</f>
        <v/>
      </c>
      <c r="BM91" s="50" t="str">
        <f>IF(ISERR(FIND(BM$4,NieStac!$T90))=FALSE,IF(ISERR(FIND(CONCATENATE(BM$4,"+"),NieStac!$T90))=FALSE,IF(ISERR(FIND(CONCATENATE(BM$4,"++"),NieStac!$T90))=FALSE,IF(ISERR(FIND(CONCATENATE(BM$4,"+++"),NieStac!$T90))=FALSE,"+++","++"),"+")," ")," ")</f>
        <v/>
      </c>
      <c r="BN91" s="50" t="str">
        <f>IF(ISERR(FIND(BN$4,NieStac!$T90))=FALSE,IF(ISERR(FIND(CONCATENATE(BN$4,"+"),NieStac!$T90))=FALSE,IF(ISERR(FIND(CONCATENATE(BN$4,"++"),NieStac!$T90))=FALSE,IF(ISERR(FIND(CONCATENATE(BN$4,"+++"),NieStac!$T90))=FALSE,"+++","++"),"+")," ")," ")</f>
        <v/>
      </c>
      <c r="BO91" s="50" t="str">
        <f>IF(ISERR(FIND(BO$4,NieStac!$T90))=FALSE,IF(ISERR(FIND(CONCATENATE(BO$4,"+"),NieStac!$T90))=FALSE,IF(ISERR(FIND(CONCATENATE(BO$4,"++"),NieStac!$T90))=FALSE,IF(ISERR(FIND(CONCATENATE(BO$4,"+++"),NieStac!$T90))=FALSE,"+++","++"),"+")," ")," ")</f>
        <v/>
      </c>
      <c r="BP91" s="50" t="str">
        <f>IF(ISERR(FIND(BP$4,NieStac!$T90))=FALSE,IF(ISERR(FIND(CONCATENATE(BP$4,"+"),NieStac!$T90))=FALSE,IF(ISERR(FIND(CONCATENATE(BP$4,"++"),NieStac!$T90))=FALSE,IF(ISERR(FIND(CONCATENATE(BP$4,"+++"),NieStac!$T90))=FALSE,"+++","++"),"+")," ")," ")</f>
        <v/>
      </c>
      <c r="BQ91" s="50" t="str">
        <f>IF(ISERR(FIND(BQ$4,NieStac!$T90))=FALSE,IF(ISERR(FIND(CONCATENATE(BQ$4,"+"),NieStac!$T90))=FALSE,IF(ISERR(FIND(CONCATENATE(BQ$4,"++"),NieStac!$T90))=FALSE,IF(ISERR(FIND(CONCATENATE(BQ$4,"+++"),NieStac!$T90))=FALSE,"+++","++"),"+")," ")," ")</f>
        <v>+++</v>
      </c>
    </row>
    <row r="92" spans="1:69" hidden="1">
      <c r="A92" s="104">
        <f>NieStac!C91</f>
        <v>0</v>
      </c>
      <c r="B92" s="50" t="str">
        <f>IF(ISERR(FIND(B$4,NieStac!$R91))=FALSE,IF(ISERR(FIND(CONCATENATE(B$4,"+"),NieStac!$R91))=FALSE,IF(ISERR(FIND(CONCATENATE(B$4,"++"),NieStac!$R91))=FALSE,IF(ISERR(FIND(CONCATENATE(B$4,"+++"),NieStac!$R91))=FALSE,"+++","++"),"+"),"-"),"-")</f>
        <v>-</v>
      </c>
      <c r="C92" s="50" t="str">
        <f>IF(ISERR(FIND(C$4,NieStac!$R91))=FALSE,IF(ISERR(FIND(CONCATENATE(C$4,"+"),NieStac!$R91))=FALSE,IF(ISERR(FIND(CONCATENATE(C$4,"++"),NieStac!$R91))=FALSE,IF(ISERR(FIND(CONCATENATE(C$4,"+++"),NieStac!$R91))=FALSE,"+++","++"),"+"),"-"),"-")</f>
        <v>-</v>
      </c>
      <c r="D92" s="50" t="str">
        <f>IF(ISERR(FIND(D$4,NieStac!$R91))=FALSE,IF(ISERR(FIND(CONCATENATE(D$4,"+"),NieStac!$R91))=FALSE,IF(ISERR(FIND(CONCATENATE(D$4,"++"),NieStac!$R91))=FALSE,IF(ISERR(FIND(CONCATENATE(D$4,"+++"),NieStac!$R91))=FALSE,"+++","++"),"+"),"-"),"-")</f>
        <v>-</v>
      </c>
      <c r="E92" s="50" t="str">
        <f>IF(ISERR(FIND(E$4,NieStac!$R91))=FALSE,IF(ISERR(FIND(CONCATENATE(E$4,"+"),NieStac!$R91))=FALSE,IF(ISERR(FIND(CONCATENATE(E$4,"++"),NieStac!$R91))=FALSE,IF(ISERR(FIND(CONCATENATE(E$4,"+++"),NieStac!$R91))=FALSE,"+++","++"),"+"),"-"),"-")</f>
        <v>-</v>
      </c>
      <c r="F92" s="50" t="str">
        <f>IF(ISERR(FIND(F$4,NieStac!$R91))=FALSE,IF(ISERR(FIND(CONCATENATE(F$4,"+"),NieStac!$R91))=FALSE,IF(ISERR(FIND(CONCATENATE(F$4,"++"),NieStac!$R91))=FALSE,IF(ISERR(FIND(CONCATENATE(F$4,"+++"),NieStac!$R91))=FALSE,"+++","++"),"+"),"-"),"-")</f>
        <v>-</v>
      </c>
      <c r="G92" s="50" t="str">
        <f>IF(ISERR(FIND(G$4,NieStac!$R91))=FALSE,IF(ISERR(FIND(CONCATENATE(G$4,"+"),NieStac!$R91))=FALSE,IF(ISERR(FIND(CONCATENATE(G$4,"++"),NieStac!$R91))=FALSE,IF(ISERR(FIND(CONCATENATE(G$4,"+++"),NieStac!$R91))=FALSE,"+++","++"),"+"),"-"),"-")</f>
        <v>-</v>
      </c>
      <c r="H92" s="50" t="str">
        <f>IF(ISERR(FIND(H$4,NieStac!$R91))=FALSE,IF(ISERR(FIND(CONCATENATE(H$4,"+"),NieStac!$R91))=FALSE,IF(ISERR(FIND(CONCATENATE(H$4,"++"),NieStac!$R91))=FALSE,IF(ISERR(FIND(CONCATENATE(H$4,"+++"),NieStac!$R91))=FALSE,"+++","++"),"+"),"-"),"-")</f>
        <v>-</v>
      </c>
      <c r="I92" s="50" t="str">
        <f>IF(ISERR(FIND(I$4,NieStac!$R91))=FALSE,IF(ISERR(FIND(CONCATENATE(I$4,"+"),NieStac!$R91))=FALSE,IF(ISERR(FIND(CONCATENATE(I$4,"++"),NieStac!$R91))=FALSE,IF(ISERR(FIND(CONCATENATE(I$4,"+++"),NieStac!$R91))=FALSE,"+++","++"),"+"),"-"),"-")</f>
        <v>-</v>
      </c>
      <c r="J92" s="50" t="str">
        <f>IF(ISERR(FIND(J$4,NieStac!$R91))=FALSE,IF(ISERR(FIND(CONCATENATE(J$4,"+"),NieStac!$R91))=FALSE,IF(ISERR(FIND(CONCATENATE(J$4,"++"),NieStac!$R91))=FALSE,IF(ISERR(FIND(CONCATENATE(J$4,"+++"),NieStac!$R91))=FALSE,"+++","++"),"+"),"-"),"-")</f>
        <v>-</v>
      </c>
      <c r="K92" s="50" t="str">
        <f>IF(ISERR(FIND(K$4,NieStac!$R91))=FALSE,IF(ISERR(FIND(CONCATENATE(K$4,"+"),NieStac!$R91))=FALSE,IF(ISERR(FIND(CONCATENATE(K$4,"++"),NieStac!$R91))=FALSE,IF(ISERR(FIND(CONCATENATE(K$4,"+++"),NieStac!$R91))=FALSE,"+++","++"),"+"),"-"),"-")</f>
        <v>-</v>
      </c>
      <c r="L92" s="50" t="str">
        <f>IF(ISERR(FIND(L$4,NieStac!$R91))=FALSE,IF(ISERR(FIND(CONCATENATE(L$4,"+"),NieStac!$R91))=FALSE,IF(ISERR(FIND(CONCATENATE(L$4,"++"),NieStac!$R91))=FALSE,IF(ISERR(FIND(CONCATENATE(L$4,"+++"),NieStac!$R91))=FALSE,"+++","++"),"+"),"-"),"-")</f>
        <v>-</v>
      </c>
      <c r="M92" s="50" t="str">
        <f>IF(ISERR(FIND(M$4,NieStac!$R91))=FALSE,IF(ISERR(FIND(CONCATENATE(M$4,"+"),NieStac!$R91))=FALSE,IF(ISERR(FIND(CONCATENATE(M$4,"++"),NieStac!$R91))=FALSE,IF(ISERR(FIND(CONCATENATE(M$4,"+++"),NieStac!$R91))=FALSE,"+++","++"),"+"),"-"),"-")</f>
        <v>-</v>
      </c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127">
        <f>NieStac!C91</f>
        <v>0</v>
      </c>
      <c r="AE92" s="50" t="str">
        <f>IF(ISERR(FIND(AE$4,NieStac!$S91))=FALSE,IF(ISERR(FIND(CONCATENATE(AE$4,"+"),NieStac!$S91))=FALSE,IF(ISERR(FIND(CONCATENATE(AE$4,"++"),NieStac!$S91))=FALSE,IF(ISERR(FIND(CONCATENATE(AE$4,"+++"),NieStac!$S91))=FALSE,"+++","++"),"+"),"-"),"-")</f>
        <v>-</v>
      </c>
      <c r="AF92" s="50" t="str">
        <f>IF(ISERR(FIND(AF$4,NieStac!$S91))=FALSE,IF(ISERR(FIND(CONCATENATE(AF$4,"+"),NieStac!$S91))=FALSE,IF(ISERR(FIND(CONCATENATE(AF$4,"++"),NieStac!$S91))=FALSE,IF(ISERR(FIND(CONCATENATE(AF$4,"+++"),NieStac!$S91))=FALSE,"+++","++"),"+"),"-"),"-")</f>
        <v>-</v>
      </c>
      <c r="AG92" s="50" t="str">
        <f>IF(ISERR(FIND(AG$4,NieStac!$S91))=FALSE,IF(ISERR(FIND(CONCATENATE(AG$4,"+"),NieStac!$S91))=FALSE,IF(ISERR(FIND(CONCATENATE(AG$4,"++"),NieStac!$S91))=FALSE,IF(ISERR(FIND(CONCATENATE(AG$4,"+++"),NieStac!$S91))=FALSE,"+++","++"),"+"),"-"),"-")</f>
        <v>-</v>
      </c>
      <c r="AH92" s="50" t="str">
        <f>IF(ISERR(FIND(AH$4,NieStac!$S91))=FALSE,IF(ISERR(FIND(CONCATENATE(AH$4,"+"),NieStac!$S91))=FALSE,IF(ISERR(FIND(CONCATENATE(AH$4,"++"),NieStac!$S91))=FALSE,IF(ISERR(FIND(CONCATENATE(AH$4,"+++"),NieStac!$S91))=FALSE,"+++","++"),"+"),"-"),"-")</f>
        <v>-</v>
      </c>
      <c r="AI92" s="50" t="str">
        <f>IF(ISERR(FIND(AI$4,NieStac!$S91))=FALSE,IF(ISERR(FIND(CONCATENATE(AI$4,"+"),NieStac!$S91))=FALSE,IF(ISERR(FIND(CONCATENATE(AI$4,"++"),NieStac!$S91))=FALSE,IF(ISERR(FIND(CONCATENATE(AI$4,"+++"),NieStac!$S91))=FALSE,"+++","++"),"+"),"-"),"-")</f>
        <v>-</v>
      </c>
      <c r="AJ92" s="50" t="str">
        <f>IF(ISERR(FIND(AJ$4,NieStac!$S91))=FALSE,IF(ISERR(FIND(CONCATENATE(AJ$4,"+"),NieStac!$S91))=FALSE,IF(ISERR(FIND(CONCATENATE(AJ$4,"++"),NieStac!$S91))=FALSE,IF(ISERR(FIND(CONCATENATE(AJ$4,"+++"),NieStac!$S91))=FALSE,"+++","++"),"+"),"-"),"-")</f>
        <v>-</v>
      </c>
      <c r="AK92" s="50" t="str">
        <f>IF(ISERR(FIND(AK$4,NieStac!$S91))=FALSE,IF(ISERR(FIND(CONCATENATE(AK$4,"+"),NieStac!$S91))=FALSE,IF(ISERR(FIND(CONCATENATE(AK$4,"++"),NieStac!$S91))=FALSE,IF(ISERR(FIND(CONCATENATE(AK$4,"+++"),NieStac!$S91))=FALSE,"+++","++"),"+"),"-"),"-")</f>
        <v>-</v>
      </c>
      <c r="AL92" s="50" t="str">
        <f>IF(ISERR(FIND(AL$4,NieStac!$S91))=FALSE,IF(ISERR(FIND(CONCATENATE(AL$4,"+"),NieStac!$S91))=FALSE,IF(ISERR(FIND(CONCATENATE(AL$4,"++"),NieStac!$S91))=FALSE,IF(ISERR(FIND(CONCATENATE(AL$4,"+++"),NieStac!$S91))=FALSE,"+++","++"),"+"),"-"),"-")</f>
        <v>-</v>
      </c>
      <c r="AM92" s="50" t="str">
        <f>IF(ISERR(FIND(AM$4,NieStac!$S91))=FALSE,IF(ISERR(FIND(CONCATENATE(AM$4,"+"),NieStac!$S91))=FALSE,IF(ISERR(FIND(CONCATENATE(AM$4,"++"),NieStac!$S91))=FALSE,IF(ISERR(FIND(CONCATENATE(AM$4,"+++"),NieStac!$S91))=FALSE,"+++","++"),"+"),"-"),"-")</f>
        <v>-</v>
      </c>
      <c r="AN92" s="50" t="str">
        <f>IF(ISERR(FIND(AN$4,NieStac!$S91))=FALSE,IF(ISERR(FIND(CONCATENATE(AN$4,"+"),NieStac!$S91))=FALSE,IF(ISERR(FIND(CONCATENATE(AN$4,"++"),NieStac!$S91))=FALSE,IF(ISERR(FIND(CONCATENATE(AN$4,"+++"),NieStac!$S91))=FALSE,"+++","++"),"+"),"-"),"-")</f>
        <v>-</v>
      </c>
      <c r="AO92" s="50" t="str">
        <f>IF(ISERR(FIND(AO$4,NieStac!$S91))=FALSE,IF(ISERR(FIND(CONCATENATE(AO$4,"+"),NieStac!$S91))=FALSE,IF(ISERR(FIND(CONCATENATE(AO$4,"++"),NieStac!$S91))=FALSE,IF(ISERR(FIND(CONCATENATE(AO$4,"+++"),NieStac!$S91))=FALSE,"+++","++"),"+"),"-"),"-")</f>
        <v>-</v>
      </c>
      <c r="AP92" s="50" t="str">
        <f>IF(ISERR(FIND(AP$4,NieStac!$S91))=FALSE,IF(ISERR(FIND(CONCATENATE(AP$4,"+"),NieStac!$S91))=FALSE,IF(ISERR(FIND(CONCATENATE(AP$4,"++"),NieStac!$S91))=FALSE,IF(ISERR(FIND(CONCATENATE(AP$4,"+++"),NieStac!$S91))=FALSE,"+++","++"),"+"),"-"),"-")</f>
        <v>-</v>
      </c>
      <c r="AQ92" s="50" t="str">
        <f>IF(ISERR(FIND(AQ$4,NieStac!$S91))=FALSE,IF(ISERR(FIND(CONCATENATE(AQ$4,"+"),NieStac!$S91))=FALSE,IF(ISERR(FIND(CONCATENATE(AQ$4,"++"),NieStac!$S91))=FALSE,IF(ISERR(FIND(CONCATENATE(AQ$4,"+++"),NieStac!$S91))=FALSE,"+++","++"),"+"),"-"),"-")</f>
        <v>-</v>
      </c>
      <c r="AR92" s="50" t="str">
        <f>IF(ISERR(FIND(AR$4,NieStac!$S91))=FALSE,IF(ISERR(FIND(CONCATENATE(AR$4,"+"),NieStac!$S91))=FALSE,IF(ISERR(FIND(CONCATENATE(AR$4,"++"),NieStac!$S91))=FALSE,IF(ISERR(FIND(CONCATENATE(AR$4,"+++"),NieStac!$S91))=FALSE,"+++","++"),"+"),"-"),"-")</f>
        <v>-</v>
      </c>
      <c r="AS92" s="50"/>
      <c r="AT92" s="50"/>
      <c r="AU92" s="50"/>
      <c r="AV92" s="50"/>
      <c r="AW92" s="50"/>
      <c r="AX92" s="50"/>
      <c r="AY92" s="50"/>
      <c r="AZ92" s="50"/>
      <c r="BA92" s="50" t="str">
        <f>IF(ISERR(FIND(BA$4,NieStac!$S91))=FALSE,IF(ISERR(FIND(CONCATENATE(BA$4,"+"),NieStac!$S91))=FALSE,IF(ISERR(FIND(CONCATENATE(BA$4,"++"),NieStac!$S91))=FALSE,IF(ISERR(FIND(CONCATENATE(BA$4,"+++"),NieStac!$S91))=FALSE,"+++","++"),"+"),"-"),"-")</f>
        <v>-</v>
      </c>
      <c r="BB92" s="50" t="str">
        <f>IF(ISERR(FIND(BB$4,NieStac!$S91))=FALSE,IF(ISERR(FIND(CONCATENATE(BB$4,"+"),NieStac!$S91))=FALSE,IF(ISERR(FIND(CONCATENATE(BB$4,"++"),NieStac!$S91))=FALSE,IF(ISERR(FIND(CONCATENATE(BB$4,"+++"),NieStac!$S91))=FALSE,"+++","++"),"+"),"-"),"-")</f>
        <v>-</v>
      </c>
      <c r="BC92" s="50" t="str">
        <f>IF(ISERR(FIND(BC$4,NieStac!$S91))=FALSE,IF(ISERR(FIND(CONCATENATE(BC$4,"+"),NieStac!$S91))=FALSE,IF(ISERR(FIND(CONCATENATE(BC$4,"++"),NieStac!$S91))=FALSE,IF(ISERR(FIND(CONCATENATE(BC$4,"+++"),NieStac!$S91))=FALSE,"+++","++"),"+"),"-"),"-")</f>
        <v>-</v>
      </c>
      <c r="BD92" s="50" t="str">
        <f>IF(ISERR(FIND(BD$4,NieStac!$S91))=FALSE,IF(ISERR(FIND(CONCATENATE(BD$4,"+"),NieStac!$S91))=FALSE,IF(ISERR(FIND(CONCATENATE(BD$4,"++"),NieStac!$S91))=FALSE,IF(ISERR(FIND(CONCATENATE(BD$4,"+++"),NieStac!$S91))=FALSE,"+++","++"),"+"),"-"),"-")</f>
        <v>-</v>
      </c>
      <c r="BE92" s="50" t="str">
        <f>IF(ISERR(FIND(BE$4,NieStac!$S91))=FALSE,IF(ISERR(FIND(CONCATENATE(BE$4,"+"),NieStac!$S91))=FALSE,IF(ISERR(FIND(CONCATENATE(BE$4,"++"),NieStac!$S91))=FALSE,IF(ISERR(FIND(CONCATENATE(BE$4,"+++"),NieStac!$S91))=FALSE,"+++","++"),"+"),"-"),"-")</f>
        <v>-</v>
      </c>
      <c r="BF92" s="50" t="str">
        <f>IF(ISERR(FIND(BF$4,NieStac!$S91))=FALSE,IF(ISERR(FIND(CONCATENATE(BF$4,"+"),NieStac!$S91))=FALSE,IF(ISERR(FIND(CONCATENATE(BF$4,"++"),NieStac!$S91))=FALSE,IF(ISERR(FIND(CONCATENATE(BF$4,"+++"),NieStac!$S91))=FALSE,"+++","++"),"+"),"-"),"-")</f>
        <v>-</v>
      </c>
      <c r="BG92" s="50" t="str">
        <f>IF(ISERR(FIND(BG$4,NieStac!$S91))=FALSE,IF(ISERR(FIND(CONCATENATE(BG$4,"+"),NieStac!$S91))=FALSE,IF(ISERR(FIND(CONCATENATE(BG$4,"++"),NieStac!$S91))=FALSE,IF(ISERR(FIND(CONCATENATE(BG$4,"+++"),NieStac!$S91))=FALSE,"+++","++"),"+"),"-"),"-")</f>
        <v>-</v>
      </c>
      <c r="BH92" s="50" t="str">
        <f>IF(ISERR(FIND(BH$4,NieStac!$S91))=FALSE,IF(ISERR(FIND(CONCATENATE(BH$4,"+"),NieStac!$S91))=FALSE,IF(ISERR(FIND(CONCATENATE(BH$4,"++"),NieStac!$S91))=FALSE,IF(ISERR(FIND(CONCATENATE(BH$4,"+++"),NieStac!$S91))=FALSE,"+++","++"),"+"),"-"),"-")</f>
        <v>-</v>
      </c>
      <c r="BI92" s="50" t="str">
        <f>IF(ISERR(FIND(BI$4,NieStac!$S91))=FALSE,IF(ISERR(FIND(CONCATENATE(BI$4,"+"),NieStac!$S91))=FALSE,IF(ISERR(FIND(CONCATENATE(BI$4,"++"),NieStac!$S91))=FALSE,IF(ISERR(FIND(CONCATENATE(BI$4,"+++"),NieStac!$S91))=FALSE,"+++","++"),"+"),"-"),"-")</f>
        <v>-</v>
      </c>
      <c r="BJ92" s="127">
        <f>NieStac!C91</f>
        <v>0</v>
      </c>
      <c r="BK92" s="50" t="str">
        <f>IF(ISERR(FIND(BK$4,NieStac!$T91))=FALSE,IF(ISERR(FIND(CONCATENATE(BK$4,"+"),NieStac!$T91))=FALSE,IF(ISERR(FIND(CONCATENATE(BK$4,"++"),NieStac!$T91))=FALSE,IF(ISERR(FIND(CONCATENATE(BK$4,"+++"),NieStac!$T91))=FALSE,"+++","++"),"+"),"-"),"-")</f>
        <v>-</v>
      </c>
      <c r="BL92" s="50" t="str">
        <f>IF(ISERR(FIND(BL$4,NieStac!$T91))=FALSE,IF(ISERR(FIND(CONCATENATE(BL$4,"+"),NieStac!$T91))=FALSE,IF(ISERR(FIND(CONCATENATE(BL$4,"++"),NieStac!$T91))=FALSE,IF(ISERR(FIND(CONCATENATE(BL$4,"+++"),NieStac!$T91))=FALSE,"+++","++"),"+"),"-"),"-")</f>
        <v>-</v>
      </c>
      <c r="BM92" s="50" t="str">
        <f>IF(ISERR(FIND(BM$4,NieStac!$T91))=FALSE,IF(ISERR(FIND(CONCATENATE(BM$4,"+"),NieStac!$T91))=FALSE,IF(ISERR(FIND(CONCATENATE(BM$4,"++"),NieStac!$T91))=FALSE,IF(ISERR(FIND(CONCATENATE(BM$4,"+++"),NieStac!$T91))=FALSE,"+++","++"),"+"),"-"),"-")</f>
        <v>-</v>
      </c>
      <c r="BN92" s="50" t="str">
        <f>IF(ISERR(FIND(BN$4,NieStac!$T91))=FALSE,IF(ISERR(FIND(CONCATENATE(BN$4,"+"),NieStac!$T91))=FALSE,IF(ISERR(FIND(CONCATENATE(BN$4,"++"),NieStac!$T91))=FALSE,IF(ISERR(FIND(CONCATENATE(BN$4,"+++"),NieStac!$T91))=FALSE,"+++","++"),"+"),"-"),"-")</f>
        <v>-</v>
      </c>
      <c r="BO92" s="260"/>
      <c r="BP92" s="260"/>
      <c r="BQ92" s="260"/>
    </row>
    <row r="93" spans="1:69" s="41" customFormat="1" ht="17.45" customHeight="1">
      <c r="A93" s="285" t="s">
        <v>158</v>
      </c>
      <c r="B93" s="50">
        <f>COUNTIF(B7:B92,"+*")</f>
        <v>10</v>
      </c>
      <c r="C93" s="50">
        <f t="shared" ref="C93:BP93" si="0">COUNTIF(C7:C92,"+*")</f>
        <v>2</v>
      </c>
      <c r="D93" s="50">
        <f t="shared" si="0"/>
        <v>4</v>
      </c>
      <c r="E93" s="50">
        <f t="shared" si="0"/>
        <v>1</v>
      </c>
      <c r="F93" s="50">
        <f t="shared" si="0"/>
        <v>2</v>
      </c>
      <c r="G93" s="50">
        <f t="shared" si="0"/>
        <v>1</v>
      </c>
      <c r="H93" s="50">
        <f t="shared" si="0"/>
        <v>1</v>
      </c>
      <c r="I93" s="50">
        <f t="shared" si="0"/>
        <v>2</v>
      </c>
      <c r="J93" s="50">
        <f t="shared" si="0"/>
        <v>6</v>
      </c>
      <c r="K93" s="50">
        <f t="shared" si="0"/>
        <v>4</v>
      </c>
      <c r="L93" s="50">
        <f t="shared" si="0"/>
        <v>3</v>
      </c>
      <c r="M93" s="50">
        <f t="shared" si="0"/>
        <v>4</v>
      </c>
      <c r="N93" s="50">
        <f t="shared" si="0"/>
        <v>4</v>
      </c>
      <c r="O93" s="50">
        <f t="shared" si="0"/>
        <v>4</v>
      </c>
      <c r="P93" s="50">
        <f t="shared" si="0"/>
        <v>1</v>
      </c>
      <c r="Q93" s="50">
        <f t="shared" si="0"/>
        <v>3</v>
      </c>
      <c r="R93" s="50">
        <f t="shared" si="0"/>
        <v>3</v>
      </c>
      <c r="S93" s="50">
        <f t="shared" si="0"/>
        <v>4</v>
      </c>
      <c r="T93" s="50">
        <f t="shared" si="0"/>
        <v>6</v>
      </c>
      <c r="U93" s="50">
        <f t="shared" si="0"/>
        <v>10</v>
      </c>
      <c r="V93" s="50">
        <f t="shared" si="0"/>
        <v>12</v>
      </c>
      <c r="W93" s="50">
        <f t="shared" si="0"/>
        <v>4</v>
      </c>
      <c r="X93" s="50">
        <f t="shared" si="0"/>
        <v>9</v>
      </c>
      <c r="Y93" s="50">
        <f t="shared" si="0"/>
        <v>4</v>
      </c>
      <c r="Z93" s="50">
        <f t="shared" si="0"/>
        <v>2</v>
      </c>
      <c r="AA93" s="50">
        <f t="shared" si="0"/>
        <v>5</v>
      </c>
      <c r="AB93" s="50">
        <f t="shared" ref="AB93:AC93" si="1">COUNTIF(AB7:AB92,"+*")</f>
        <v>2</v>
      </c>
      <c r="AC93" s="50">
        <f t="shared" si="1"/>
        <v>4</v>
      </c>
      <c r="AD93" s="285" t="s">
        <v>158</v>
      </c>
      <c r="AE93" s="50">
        <f t="shared" si="0"/>
        <v>18</v>
      </c>
      <c r="AF93" s="50">
        <f t="shared" si="0"/>
        <v>11</v>
      </c>
      <c r="AG93" s="50">
        <f t="shared" si="0"/>
        <v>5</v>
      </c>
      <c r="AH93" s="50">
        <f t="shared" si="0"/>
        <v>9</v>
      </c>
      <c r="AI93" s="50">
        <f t="shared" si="0"/>
        <v>7</v>
      </c>
      <c r="AJ93" s="50">
        <f t="shared" si="0"/>
        <v>5</v>
      </c>
      <c r="AK93" s="50">
        <f t="shared" si="0"/>
        <v>5</v>
      </c>
      <c r="AL93" s="50">
        <f t="shared" si="0"/>
        <v>3</v>
      </c>
      <c r="AM93" s="50">
        <f t="shared" si="0"/>
        <v>4</v>
      </c>
      <c r="AN93" s="50">
        <f t="shared" si="0"/>
        <v>5</v>
      </c>
      <c r="AO93" s="50">
        <f t="shared" si="0"/>
        <v>8</v>
      </c>
      <c r="AP93" s="50">
        <f t="shared" si="0"/>
        <v>3</v>
      </c>
      <c r="AQ93" s="50">
        <f t="shared" si="0"/>
        <v>5</v>
      </c>
      <c r="AR93" s="50">
        <f t="shared" si="0"/>
        <v>4</v>
      </c>
      <c r="AS93" s="50">
        <f t="shared" si="0"/>
        <v>7</v>
      </c>
      <c r="AT93" s="50">
        <f t="shared" si="0"/>
        <v>3</v>
      </c>
      <c r="AU93" s="50">
        <f t="shared" si="0"/>
        <v>1</v>
      </c>
      <c r="AV93" s="50">
        <f t="shared" si="0"/>
        <v>3</v>
      </c>
      <c r="AW93" s="50">
        <f t="shared" si="0"/>
        <v>2</v>
      </c>
      <c r="AX93" s="50">
        <f t="shared" si="0"/>
        <v>1</v>
      </c>
      <c r="AY93" s="50">
        <f t="shared" si="0"/>
        <v>1</v>
      </c>
      <c r="AZ93" s="50">
        <f t="shared" si="0"/>
        <v>8</v>
      </c>
      <c r="BA93" s="50">
        <f t="shared" si="0"/>
        <v>5</v>
      </c>
      <c r="BB93" s="50">
        <f t="shared" ref="BB93:BI93" si="2">COUNTIF(BB7:BB92,"+*")</f>
        <v>8</v>
      </c>
      <c r="BC93" s="50">
        <f t="shared" si="2"/>
        <v>4</v>
      </c>
      <c r="BD93" s="50">
        <f t="shared" si="2"/>
        <v>5</v>
      </c>
      <c r="BE93" s="50">
        <f t="shared" si="2"/>
        <v>4</v>
      </c>
      <c r="BF93" s="50">
        <f t="shared" si="2"/>
        <v>5</v>
      </c>
      <c r="BG93" s="50">
        <f t="shared" si="2"/>
        <v>4</v>
      </c>
      <c r="BH93" s="50">
        <f t="shared" si="2"/>
        <v>2</v>
      </c>
      <c r="BI93" s="50">
        <f t="shared" si="2"/>
        <v>2</v>
      </c>
      <c r="BJ93" s="285" t="s">
        <v>158</v>
      </c>
      <c r="BK93" s="50">
        <f t="shared" si="0"/>
        <v>25</v>
      </c>
      <c r="BL93" s="50">
        <f t="shared" si="0"/>
        <v>11</v>
      </c>
      <c r="BM93" s="50">
        <f t="shared" si="0"/>
        <v>11</v>
      </c>
      <c r="BN93" s="50">
        <f t="shared" si="0"/>
        <v>12</v>
      </c>
      <c r="BO93" s="50">
        <f t="shared" si="0"/>
        <v>28</v>
      </c>
      <c r="BP93" s="50">
        <f t="shared" si="0"/>
        <v>2</v>
      </c>
      <c r="BQ93" s="50">
        <f t="shared" ref="BQ93" si="3">COUNTIF(BQ7:BQ92,"+*")</f>
        <v>6</v>
      </c>
    </row>
  </sheetData>
  <customSheetViews>
    <customSheetView guid="{23BBA355-E9EB-4838-8D76-4DD9D4B0A822}" hiddenRows="1" topLeftCell="A66">
      <selection activeCell="A93" sqref="A93"/>
      <pageMargins left="0.7" right="0.7" top="0.75" bottom="0.75" header="0.3" footer="0.3"/>
      <pageSetup paperSize="9" orientation="landscape" r:id="rId1"/>
    </customSheetView>
    <customSheetView guid="{29736CA9-AFAA-4B91-9381-BED3A6394ADD}" hiddenRows="1" topLeftCell="A65">
      <selection activeCell="B94" sqref="B94"/>
      <pageMargins left="0.7" right="0.7" top="0.75" bottom="0.75" header="0.3" footer="0.3"/>
      <pageSetup paperSize="9" orientation="landscape" r:id="rId2"/>
    </customSheetView>
  </customSheetViews>
  <mergeCells count="6">
    <mergeCell ref="A2:A3"/>
    <mergeCell ref="BK2:BP2"/>
    <mergeCell ref="AE2:BA2"/>
    <mergeCell ref="B2:AA2"/>
    <mergeCell ref="BJ2:BJ3"/>
    <mergeCell ref="AD2:AD3"/>
  </mergeCells>
  <phoneticPr fontId="14" type="noConversion"/>
  <pageMargins left="0.7" right="0.7" top="0.75" bottom="0.75" header="0.3" footer="0.3"/>
  <pageSetup paperSize="9" scale="40" orientation="portrait" r:id="rId3"/>
  <rowBreaks count="1" manualBreakCount="1">
    <brk id="91" max="16383" man="1"/>
  </rowBreaks>
  <colBreaks count="2" manualBreakCount="2">
    <brk id="29" max="1048575" man="1"/>
    <brk id="61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44"/>
  <sheetViews>
    <sheetView topLeftCell="B1" zoomScale="82" zoomScaleNormal="82" workbookViewId="0">
      <selection activeCell="C1" sqref="C1"/>
    </sheetView>
  </sheetViews>
  <sheetFormatPr defaultRowHeight="12.75"/>
  <cols>
    <col min="1" max="1" width="3.7109375" hidden="1" customWidth="1"/>
    <col min="2" max="2" width="11.5703125" customWidth="1"/>
    <col min="3" max="3" width="69" style="133" customWidth="1"/>
    <col min="4" max="4" width="16.7109375" customWidth="1"/>
    <col min="5" max="5" width="6.7109375" style="153" customWidth="1"/>
    <col min="6" max="6" width="6.28515625" customWidth="1"/>
    <col min="7" max="7" width="5.28515625" customWidth="1"/>
    <col min="8" max="8" width="2" customWidth="1"/>
  </cols>
  <sheetData>
    <row r="1" spans="1:6">
      <c r="A1" s="1"/>
      <c r="B1" s="263"/>
      <c r="C1" s="358" t="str">
        <f>CONCATENATE(NieStac!C2," ")</f>
        <v xml:space="preserve">Automatyka i Robotyka - I stopień, PRK 6, studia niestacjonarne, profil ogólnoakademicki </v>
      </c>
      <c r="D1" s="345"/>
      <c r="E1" s="352"/>
      <c r="F1" s="352"/>
    </row>
    <row r="2" spans="1:6" ht="15.75">
      <c r="A2" s="7"/>
      <c r="B2" s="263"/>
      <c r="C2" s="357" t="s">
        <v>9</v>
      </c>
      <c r="D2" s="346"/>
      <c r="E2" s="353"/>
      <c r="F2" s="353"/>
    </row>
    <row r="3" spans="1:6">
      <c r="A3" s="1"/>
      <c r="B3" s="263"/>
      <c r="C3" s="347" t="str">
        <f>CONCATENATE("Wersja: ",[4]Stac!D7)</f>
        <v>Wersja: AiR_1st_stac_ogólno — v1.11.</v>
      </c>
      <c r="D3" s="348"/>
      <c r="E3" s="354"/>
      <c r="F3" s="354"/>
    </row>
    <row r="4" spans="1:6">
      <c r="A4" s="1"/>
      <c r="B4" s="264"/>
      <c r="C4" s="265"/>
      <c r="D4" s="266"/>
      <c r="E4" s="355"/>
      <c r="F4" s="356"/>
    </row>
    <row r="5" spans="1:6">
      <c r="A5" s="1"/>
      <c r="B5" s="372" t="s">
        <v>395</v>
      </c>
      <c r="C5" s="359" t="s">
        <v>157</v>
      </c>
      <c r="D5" s="374" t="s">
        <v>397</v>
      </c>
      <c r="E5" s="355"/>
      <c r="F5" s="356"/>
    </row>
    <row r="6" spans="1:6">
      <c r="A6" s="20"/>
      <c r="B6" s="373"/>
      <c r="C6" s="360" t="s">
        <v>398</v>
      </c>
      <c r="D6" s="375"/>
      <c r="E6" s="361"/>
      <c r="F6" s="267"/>
    </row>
    <row r="7" spans="1:6" ht="13.5" thickBot="1">
      <c r="A7" s="23" t="s">
        <v>8</v>
      </c>
      <c r="B7" s="268" t="str">
        <f>IF(COUNTA(E8:E22)&gt;ROWS(C8:C22)-COUNTIF(C8:C22,"")-COUNTIF(C8:C22,"???"),"Niekompl.","")</f>
        <v/>
      </c>
      <c r="C7" s="269"/>
      <c r="D7" s="270"/>
      <c r="E7" s="271"/>
      <c r="F7" s="272"/>
    </row>
    <row r="8" spans="1:6" ht="149.44999999999999" customHeight="1" thickBot="1">
      <c r="A8" s="9"/>
      <c r="B8" s="273" t="s">
        <v>294</v>
      </c>
      <c r="C8" s="279" t="s">
        <v>328</v>
      </c>
      <c r="D8" s="295" t="s">
        <v>122</v>
      </c>
    </row>
    <row r="9" spans="1:6" ht="93.6" customHeight="1" thickBot="1">
      <c r="A9" s="8"/>
      <c r="B9" s="273" t="s">
        <v>295</v>
      </c>
      <c r="C9" s="296" t="s">
        <v>329</v>
      </c>
      <c r="D9" s="297" t="s">
        <v>122</v>
      </c>
      <c r="F9" s="276"/>
    </row>
    <row r="10" spans="1:6" ht="43.15" customHeight="1" thickBot="1">
      <c r="A10" s="9"/>
      <c r="B10" s="273" t="s">
        <v>296</v>
      </c>
      <c r="C10" s="298" t="s">
        <v>330</v>
      </c>
      <c r="D10" s="297" t="s">
        <v>122</v>
      </c>
    </row>
    <row r="11" spans="1:6" ht="31.9" customHeight="1" thickBot="1">
      <c r="A11" s="8"/>
      <c r="B11" s="273" t="s">
        <v>297</v>
      </c>
      <c r="C11" s="299" t="s">
        <v>331</v>
      </c>
      <c r="D11" s="275" t="s">
        <v>122</v>
      </c>
      <c r="E11" s="303"/>
      <c r="F11" s="276"/>
    </row>
    <row r="12" spans="1:6" ht="42.6" customHeight="1" thickBot="1">
      <c r="A12" s="9"/>
      <c r="B12" s="273" t="s">
        <v>298</v>
      </c>
      <c r="C12" s="280" t="s">
        <v>332</v>
      </c>
      <c r="D12" s="275" t="s">
        <v>122</v>
      </c>
    </row>
    <row r="13" spans="1:6" ht="43.15" customHeight="1" thickBot="1">
      <c r="A13" s="8"/>
      <c r="B13" s="273" t="s">
        <v>299</v>
      </c>
      <c r="C13" s="298" t="s">
        <v>333</v>
      </c>
      <c r="D13" s="297" t="s">
        <v>122</v>
      </c>
    </row>
    <row r="14" spans="1:6" ht="26.25" thickBot="1">
      <c r="A14" s="9"/>
      <c r="B14" s="273" t="s">
        <v>300</v>
      </c>
      <c r="C14" s="280" t="s">
        <v>334</v>
      </c>
      <c r="D14" s="275" t="s">
        <v>122</v>
      </c>
    </row>
    <row r="15" spans="1:6" ht="39" thickBot="1">
      <c r="A15" s="8"/>
      <c r="B15" s="273" t="s">
        <v>301</v>
      </c>
      <c r="C15" s="296" t="s">
        <v>335</v>
      </c>
      <c r="D15" s="297" t="s">
        <v>122</v>
      </c>
    </row>
    <row r="16" spans="1:6" ht="42.6" customHeight="1" thickBot="1">
      <c r="A16" s="9"/>
      <c r="B16" s="273" t="s">
        <v>302</v>
      </c>
      <c r="C16" s="296" t="s">
        <v>336</v>
      </c>
      <c r="D16" s="297" t="s">
        <v>122</v>
      </c>
    </row>
    <row r="17" spans="1:6" ht="51.75" thickBot="1">
      <c r="A17" s="8"/>
      <c r="B17" s="273" t="s">
        <v>124</v>
      </c>
      <c r="C17" s="280" t="s">
        <v>87</v>
      </c>
      <c r="D17" s="275" t="s">
        <v>122</v>
      </c>
    </row>
    <row r="18" spans="1:6" ht="39" thickBot="1">
      <c r="A18" s="9"/>
      <c r="B18" s="273" t="s">
        <v>119</v>
      </c>
      <c r="C18" s="296" t="s">
        <v>48</v>
      </c>
      <c r="D18" s="297" t="s">
        <v>122</v>
      </c>
    </row>
    <row r="19" spans="1:6" ht="39" thickBot="1">
      <c r="A19" s="8"/>
      <c r="B19" s="273" t="s">
        <v>118</v>
      </c>
      <c r="C19" s="296" t="s">
        <v>337</v>
      </c>
      <c r="D19" s="297" t="s">
        <v>122</v>
      </c>
    </row>
    <row r="20" spans="1:6" ht="71.25" customHeight="1" thickBot="1">
      <c r="A20" s="9"/>
      <c r="B20" s="273" t="s">
        <v>125</v>
      </c>
      <c r="C20" s="280" t="s">
        <v>338</v>
      </c>
      <c r="D20" s="275" t="s">
        <v>122</v>
      </c>
    </row>
    <row r="21" spans="1:6" ht="67.900000000000006" customHeight="1" thickBot="1">
      <c r="A21" s="8"/>
      <c r="B21" s="273" t="s">
        <v>117</v>
      </c>
      <c r="C21" s="280" t="s">
        <v>339</v>
      </c>
      <c r="D21" s="275" t="s">
        <v>122</v>
      </c>
    </row>
    <row r="22" spans="1:6" ht="62.45" customHeight="1" thickBot="1">
      <c r="A22" s="9"/>
      <c r="B22" s="273" t="s">
        <v>126</v>
      </c>
      <c r="C22" s="280" t="s">
        <v>340</v>
      </c>
      <c r="D22" s="275" t="s">
        <v>122</v>
      </c>
    </row>
    <row r="23" spans="1:6" ht="55.15" customHeight="1" thickBot="1">
      <c r="A23" s="9"/>
      <c r="B23" s="273" t="s">
        <v>127</v>
      </c>
      <c r="C23" s="280" t="s">
        <v>49</v>
      </c>
      <c r="D23" s="275" t="s">
        <v>122</v>
      </c>
    </row>
    <row r="24" spans="1:6" ht="43.15" customHeight="1" thickBot="1">
      <c r="B24" s="273" t="s">
        <v>128</v>
      </c>
      <c r="C24" s="280" t="s">
        <v>341</v>
      </c>
      <c r="D24" s="275" t="s">
        <v>122</v>
      </c>
      <c r="E24" s="304"/>
      <c r="F24" s="150"/>
    </row>
    <row r="25" spans="1:6" ht="55.9" customHeight="1" thickBot="1">
      <c r="B25" s="273" t="s">
        <v>129</v>
      </c>
      <c r="C25" s="280" t="s">
        <v>342</v>
      </c>
      <c r="D25" s="275" t="s">
        <v>122</v>
      </c>
      <c r="E25" s="304"/>
      <c r="F25" s="150"/>
    </row>
    <row r="26" spans="1:6" ht="54.75" customHeight="1" thickBot="1">
      <c r="B26" s="273" t="s">
        <v>130</v>
      </c>
      <c r="C26" s="280" t="s">
        <v>343</v>
      </c>
      <c r="D26" s="275" t="s">
        <v>122</v>
      </c>
    </row>
    <row r="27" spans="1:6" ht="51.75" thickBot="1">
      <c r="B27" s="273" t="s">
        <v>131</v>
      </c>
      <c r="C27" s="280" t="s">
        <v>50</v>
      </c>
      <c r="D27" s="275" t="s">
        <v>122</v>
      </c>
    </row>
    <row r="28" spans="1:6" ht="40.9" customHeight="1" thickBot="1">
      <c r="B28" s="273" t="s">
        <v>121</v>
      </c>
      <c r="C28" s="280" t="s">
        <v>344</v>
      </c>
      <c r="D28" s="275" t="s">
        <v>122</v>
      </c>
    </row>
    <row r="29" spans="1:6" ht="31.15" customHeight="1" thickBot="1">
      <c r="B29" s="273" t="s">
        <v>132</v>
      </c>
      <c r="C29" s="280" t="s">
        <v>345</v>
      </c>
      <c r="D29" s="275" t="s">
        <v>122</v>
      </c>
    </row>
    <row r="30" spans="1:6" ht="41.45" customHeight="1" thickBot="1">
      <c r="B30" s="273" t="s">
        <v>133</v>
      </c>
      <c r="C30" s="280" t="s">
        <v>346</v>
      </c>
      <c r="D30" s="275" t="s">
        <v>122</v>
      </c>
    </row>
    <row r="31" spans="1:6" ht="56.45" customHeight="1" thickBot="1">
      <c r="B31" s="273" t="s">
        <v>134</v>
      </c>
      <c r="C31" s="280" t="s">
        <v>347</v>
      </c>
      <c r="D31" s="275" t="s">
        <v>123</v>
      </c>
    </row>
    <row r="32" spans="1:6" ht="30" customHeight="1" thickBot="1">
      <c r="B32" s="273" t="s">
        <v>135</v>
      </c>
      <c r="C32" s="280" t="s">
        <v>51</v>
      </c>
      <c r="D32" s="275" t="s">
        <v>123</v>
      </c>
    </row>
    <row r="33" spans="2:4" ht="26.25" thickBot="1">
      <c r="B33" s="273" t="s">
        <v>136</v>
      </c>
      <c r="C33" s="280" t="s">
        <v>348</v>
      </c>
      <c r="D33" s="275" t="s">
        <v>123</v>
      </c>
    </row>
    <row r="34" spans="2:4" ht="30" customHeight="1" thickBot="1">
      <c r="B34" s="273" t="s">
        <v>303</v>
      </c>
      <c r="C34" s="280" t="s">
        <v>349</v>
      </c>
      <c r="D34" s="275" t="s">
        <v>123</v>
      </c>
    </row>
    <row r="35" spans="2:4" ht="30" customHeight="1" thickBot="1">
      <c r="B35" s="273" t="s">
        <v>304</v>
      </c>
      <c r="C35" s="280" t="s">
        <v>350</v>
      </c>
      <c r="D35" s="275" t="s">
        <v>123</v>
      </c>
    </row>
    <row r="36" spans="2:4">
      <c r="B36" s="133"/>
      <c r="D36" s="133"/>
    </row>
    <row r="37" spans="2:4">
      <c r="B37" s="133"/>
      <c r="D37" s="133"/>
    </row>
    <row r="38" spans="2:4">
      <c r="B38" s="133"/>
      <c r="D38" s="133"/>
    </row>
    <row r="39" spans="2:4" ht="30.75" customHeight="1">
      <c r="B39" s="133"/>
      <c r="D39" s="133"/>
    </row>
    <row r="40" spans="2:4">
      <c r="B40" s="133"/>
      <c r="D40" s="133"/>
    </row>
    <row r="41" spans="2:4">
      <c r="B41" s="133"/>
      <c r="D41" s="133"/>
    </row>
    <row r="42" spans="2:4">
      <c r="B42" s="133"/>
      <c r="D42" s="133"/>
    </row>
    <row r="43" spans="2:4">
      <c r="B43" s="133"/>
      <c r="D43" s="133"/>
    </row>
    <row r="44" spans="2:4">
      <c r="B44" s="133"/>
      <c r="D44" s="133"/>
    </row>
  </sheetData>
  <customSheetViews>
    <customSheetView guid="{23BBA355-E9EB-4838-8D76-4DD9D4B0A822}" hiddenColumns="1" topLeftCell="B31">
      <selection activeCell="H19" sqref="H19"/>
      <pageMargins left="0.75" right="0.75" top="1" bottom="1" header="0.5" footer="0.5"/>
      <pageSetup paperSize="9" orientation="portrait" r:id="rId1"/>
      <headerFooter alignWithMargins="0"/>
    </customSheetView>
    <customSheetView guid="{29736CA9-AFAA-4B91-9381-BED3A6394ADD}" hiddenColumns="1" topLeftCell="B10">
      <selection activeCell="H19" sqref="H19"/>
      <pageMargins left="0.75" right="0.75" top="1" bottom="1" header="0.5" footer="0.5"/>
      <pageSetup paperSize="9" orientation="portrait" r:id="rId2"/>
      <headerFooter alignWithMargins="0"/>
    </customSheetView>
  </customSheetViews>
  <mergeCells count="2">
    <mergeCell ref="B5:B6"/>
    <mergeCell ref="D5:D6"/>
  </mergeCells>
  <phoneticPr fontId="14" type="noConversion"/>
  <conditionalFormatting sqref="A9 A11 A13 A15 A17 A19 A21">
    <cfRule type="expression" dxfId="16" priority="3" stopIfTrue="1">
      <formula>$F9="Brak"</formula>
    </cfRule>
  </conditionalFormatting>
  <conditionalFormatting sqref="A8 A10 A12 A14 A16 A18 A20">
    <cfRule type="expression" dxfId="15" priority="4" stopIfTrue="1">
      <formula>$F8="Brak"</formula>
    </cfRule>
  </conditionalFormatting>
  <conditionalFormatting sqref="B7">
    <cfRule type="cellIs" dxfId="14" priority="1" stopIfTrue="1" operator="equal">
      <formula>"Niekompl."</formula>
    </cfRule>
  </conditionalFormatting>
  <conditionalFormatting sqref="F9 E11:F11">
    <cfRule type="expression" dxfId="13" priority="2" stopIfTrue="1">
      <formula>CELL("wiersz",C9)-TRUNC(CELL("wiersz",C9)/2)*2=0</formula>
    </cfRule>
  </conditionalFormatting>
  <pageMargins left="0.75" right="0.75" top="1" bottom="1" header="0.5" footer="0.5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topLeftCell="B1" zoomScale="88" zoomScaleNormal="88" workbookViewId="0">
      <selection activeCell="C1" sqref="C1"/>
    </sheetView>
  </sheetViews>
  <sheetFormatPr defaultRowHeight="12.75"/>
  <cols>
    <col min="1" max="1" width="3.7109375" hidden="1" customWidth="1"/>
    <col min="2" max="2" width="11.5703125" customWidth="1"/>
    <col min="3" max="3" width="75.85546875" customWidth="1"/>
    <col min="4" max="4" width="10.42578125" customWidth="1"/>
    <col min="5" max="5" width="5.85546875" style="153" customWidth="1"/>
    <col min="6" max="6" width="10.7109375" customWidth="1"/>
    <col min="7" max="7" width="3.5703125" customWidth="1"/>
  </cols>
  <sheetData>
    <row r="1" spans="1:6">
      <c r="A1" s="1"/>
      <c r="B1" s="1"/>
      <c r="C1" s="345" t="str">
        <f>CONCATENATE(NieStac!C2," ")</f>
        <v xml:space="preserve">Automatyka i Robotyka - I stopień, PRK 6, studia niestacjonarne, profil ogólnoakademicki </v>
      </c>
      <c r="D1" s="345"/>
      <c r="E1" s="349"/>
      <c r="F1" s="349"/>
    </row>
    <row r="2" spans="1:6" ht="15.75">
      <c r="A2" s="7"/>
      <c r="B2" s="1"/>
      <c r="C2" s="342" t="s">
        <v>11</v>
      </c>
      <c r="D2" s="346"/>
      <c r="E2" s="350"/>
      <c r="F2" s="350"/>
    </row>
    <row r="3" spans="1:6">
      <c r="A3" s="1"/>
      <c r="B3" s="1"/>
      <c r="C3" s="348" t="str">
        <f>CONCATENATE("Wersja: ",[4]Stac!D7)</f>
        <v>Wersja: AiR_1st_stac_ogólno — v1.11.</v>
      </c>
      <c r="D3" s="348"/>
      <c r="E3" s="351"/>
      <c r="F3" s="351"/>
    </row>
    <row r="4" spans="1:6">
      <c r="A4" s="1"/>
      <c r="B4" s="1"/>
      <c r="C4" s="1"/>
      <c r="D4" s="266"/>
      <c r="E4" s="264"/>
      <c r="F4" s="1"/>
    </row>
    <row r="5" spans="1:6">
      <c r="A5" s="1"/>
      <c r="B5" s="372" t="s">
        <v>403</v>
      </c>
      <c r="C5" s="359" t="s">
        <v>157</v>
      </c>
      <c r="D5" s="374" t="s">
        <v>396</v>
      </c>
    </row>
    <row r="6" spans="1:6">
      <c r="A6" s="20"/>
      <c r="B6" s="373"/>
      <c r="C6" s="365" t="s">
        <v>404</v>
      </c>
      <c r="D6" s="375"/>
    </row>
    <row r="7" spans="1:6" ht="13.5" thickBot="1">
      <c r="A7" s="23" t="s">
        <v>8</v>
      </c>
      <c r="B7" s="277" t="str">
        <f>IF(COUNTA(E8:E37)&gt;ROWS(C8:C37)-COUNTIF(C8:C37,"")-COUNTIF(C8:C37,"???"),"Niekompl.","")</f>
        <v/>
      </c>
      <c r="C7" s="51"/>
      <c r="D7" s="270"/>
    </row>
    <row r="8" spans="1:6" ht="28.9" customHeight="1" thickBot="1">
      <c r="A8" s="9"/>
      <c r="B8" s="278" t="s">
        <v>313</v>
      </c>
      <c r="C8" s="300" t="s">
        <v>351</v>
      </c>
      <c r="D8" s="295" t="s">
        <v>140</v>
      </c>
    </row>
    <row r="9" spans="1:6" ht="47.45" customHeight="1" thickBot="1">
      <c r="A9" s="8"/>
      <c r="B9" s="278" t="s">
        <v>314</v>
      </c>
      <c r="C9" s="280" t="s">
        <v>352</v>
      </c>
      <c r="D9" s="295" t="s">
        <v>140</v>
      </c>
    </row>
    <row r="10" spans="1:6" ht="42.6" customHeight="1" thickBot="1">
      <c r="A10" s="9"/>
      <c r="B10" s="278" t="s">
        <v>315</v>
      </c>
      <c r="C10" s="296" t="s">
        <v>353</v>
      </c>
      <c r="D10" s="297" t="s">
        <v>139</v>
      </c>
    </row>
    <row r="11" spans="1:6" ht="57.6" customHeight="1" thickBot="1">
      <c r="A11" s="8"/>
      <c r="B11" s="278" t="s">
        <v>316</v>
      </c>
      <c r="C11" s="299" t="s">
        <v>354</v>
      </c>
      <c r="D11" s="295" t="s">
        <v>140</v>
      </c>
    </row>
    <row r="12" spans="1:6" ht="43.15" customHeight="1" thickBot="1">
      <c r="A12" s="9"/>
      <c r="B12" s="278" t="s">
        <v>317</v>
      </c>
      <c r="C12" s="299" t="s">
        <v>355</v>
      </c>
      <c r="D12" s="275" t="s">
        <v>139</v>
      </c>
    </row>
    <row r="13" spans="1:6" ht="34.9" customHeight="1" thickBot="1">
      <c r="A13" s="55"/>
      <c r="B13" s="278" t="s">
        <v>318</v>
      </c>
      <c r="C13" s="299" t="s">
        <v>356</v>
      </c>
      <c r="D13" s="275" t="s">
        <v>137</v>
      </c>
    </row>
    <row r="14" spans="1:6" ht="54" customHeight="1" thickBot="1">
      <c r="A14" s="55"/>
      <c r="B14" s="278" t="s">
        <v>319</v>
      </c>
      <c r="C14" s="299" t="s">
        <v>357</v>
      </c>
      <c r="D14" s="275" t="s">
        <v>139</v>
      </c>
    </row>
    <row r="15" spans="1:6" ht="25.15" customHeight="1" thickBot="1">
      <c r="A15" s="23" t="s">
        <v>8</v>
      </c>
      <c r="B15" s="278" t="s">
        <v>320</v>
      </c>
      <c r="C15" s="299" t="s">
        <v>358</v>
      </c>
      <c r="D15" s="275" t="s">
        <v>140</v>
      </c>
    </row>
    <row r="16" spans="1:6" ht="35.450000000000003" customHeight="1" thickBot="1">
      <c r="A16" s="8"/>
      <c r="B16" s="278" t="s">
        <v>321</v>
      </c>
      <c r="C16" s="299" t="s">
        <v>359</v>
      </c>
      <c r="D16" s="275" t="s">
        <v>140</v>
      </c>
    </row>
    <row r="17" spans="1:4" ht="26.25" thickBot="1">
      <c r="A17" s="9"/>
      <c r="B17" s="278" t="s">
        <v>141</v>
      </c>
      <c r="C17" s="299" t="s">
        <v>52</v>
      </c>
      <c r="D17" s="275" t="s">
        <v>140</v>
      </c>
    </row>
    <row r="18" spans="1:4" ht="42" customHeight="1" thickBot="1">
      <c r="A18" s="8"/>
      <c r="B18" s="278" t="s">
        <v>142</v>
      </c>
      <c r="C18" s="299" t="s">
        <v>53</v>
      </c>
      <c r="D18" s="275" t="s">
        <v>140</v>
      </c>
    </row>
    <row r="19" spans="1:4" ht="31.9" customHeight="1" thickBot="1">
      <c r="A19" s="9"/>
      <c r="B19" s="278" t="s">
        <v>143</v>
      </c>
      <c r="C19" s="299" t="s">
        <v>54</v>
      </c>
      <c r="D19" s="275" t="s">
        <v>140</v>
      </c>
    </row>
    <row r="20" spans="1:4" ht="26.25" thickBot="1">
      <c r="A20" s="8"/>
      <c r="B20" s="278" t="s">
        <v>144</v>
      </c>
      <c r="C20" s="299" t="s">
        <v>55</v>
      </c>
      <c r="D20" s="275" t="s">
        <v>140</v>
      </c>
    </row>
    <row r="21" spans="1:4" ht="43.15" customHeight="1" thickBot="1">
      <c r="A21" s="9"/>
      <c r="B21" s="278" t="s">
        <v>145</v>
      </c>
      <c r="C21" s="299" t="s">
        <v>56</v>
      </c>
      <c r="D21" s="275" t="s">
        <v>140</v>
      </c>
    </row>
    <row r="22" spans="1:4" ht="32.450000000000003" customHeight="1" thickBot="1">
      <c r="A22" s="8"/>
      <c r="B22" s="278" t="s">
        <v>120</v>
      </c>
      <c r="C22" s="299" t="s">
        <v>57</v>
      </c>
      <c r="D22" s="275" t="s">
        <v>140</v>
      </c>
    </row>
    <row r="23" spans="1:4" ht="57.75" customHeight="1" thickBot="1">
      <c r="A23" s="8"/>
      <c r="B23" s="278" t="s">
        <v>146</v>
      </c>
      <c r="C23" s="299" t="s">
        <v>360</v>
      </c>
      <c r="D23" s="275" t="s">
        <v>139</v>
      </c>
    </row>
    <row r="24" spans="1:4" ht="52.9" customHeight="1" thickBot="1">
      <c r="A24" s="8"/>
      <c r="B24" s="278" t="s">
        <v>147</v>
      </c>
      <c r="C24" s="299" t="s">
        <v>58</v>
      </c>
      <c r="D24" s="275" t="s">
        <v>140</v>
      </c>
    </row>
    <row r="25" spans="1:4" ht="36.6" customHeight="1" thickBot="1">
      <c r="A25" s="8"/>
      <c r="B25" s="278" t="s">
        <v>148</v>
      </c>
      <c r="C25" s="299" t="s">
        <v>59</v>
      </c>
      <c r="D25" s="275" t="s">
        <v>140</v>
      </c>
    </row>
    <row r="26" spans="1:4" ht="33.6" customHeight="1" thickBot="1">
      <c r="A26" s="8"/>
      <c r="B26" s="278" t="s">
        <v>149</v>
      </c>
      <c r="C26" s="299" t="s">
        <v>60</v>
      </c>
      <c r="D26" s="275" t="s">
        <v>138</v>
      </c>
    </row>
    <row r="27" spans="1:4" ht="29.45" customHeight="1" thickBot="1">
      <c r="A27" s="8"/>
      <c r="B27" s="278" t="s">
        <v>150</v>
      </c>
      <c r="C27" s="299" t="s">
        <v>61</v>
      </c>
      <c r="D27" s="275" t="s">
        <v>140</v>
      </c>
    </row>
    <row r="28" spans="1:4" ht="30.6" customHeight="1" thickBot="1">
      <c r="A28" s="8"/>
      <c r="B28" s="278" t="s">
        <v>151</v>
      </c>
      <c r="C28" s="299" t="s">
        <v>62</v>
      </c>
      <c r="D28" s="275" t="s">
        <v>140</v>
      </c>
    </row>
    <row r="29" spans="1:4" ht="43.9" customHeight="1" thickBot="1">
      <c r="A29" s="23" t="s">
        <v>8</v>
      </c>
      <c r="B29" s="278" t="s">
        <v>152</v>
      </c>
      <c r="C29" s="299" t="s">
        <v>63</v>
      </c>
      <c r="D29" s="275" t="s">
        <v>140</v>
      </c>
    </row>
    <row r="30" spans="1:4" ht="31.9" customHeight="1" thickBot="1">
      <c r="A30" s="9"/>
      <c r="B30" s="278" t="s">
        <v>153</v>
      </c>
      <c r="C30" s="299" t="s">
        <v>64</v>
      </c>
      <c r="D30" s="275" t="s">
        <v>140</v>
      </c>
    </row>
    <row r="31" spans="1:4" ht="31.15" customHeight="1" thickBot="1">
      <c r="A31" s="8"/>
      <c r="B31" s="278" t="s">
        <v>305</v>
      </c>
      <c r="C31" s="299" t="s">
        <v>65</v>
      </c>
      <c r="D31" s="275" t="s">
        <v>140</v>
      </c>
    </row>
    <row r="32" spans="1:4" ht="33.6" customHeight="1" thickBot="1">
      <c r="A32" s="9"/>
      <c r="B32" s="278" t="s">
        <v>306</v>
      </c>
      <c r="C32" s="299" t="s">
        <v>66</v>
      </c>
      <c r="D32" s="275" t="s">
        <v>140</v>
      </c>
    </row>
    <row r="33" spans="1:4" ht="39" thickBot="1">
      <c r="A33" s="8"/>
      <c r="B33" s="278" t="s">
        <v>307</v>
      </c>
      <c r="C33" s="299" t="s">
        <v>88</v>
      </c>
      <c r="D33" s="275" t="s">
        <v>140</v>
      </c>
    </row>
    <row r="34" spans="1:4" ht="46.15" customHeight="1" thickBot="1">
      <c r="A34" s="9"/>
      <c r="B34" s="278" t="s">
        <v>308</v>
      </c>
      <c r="C34" s="299" t="s">
        <v>89</v>
      </c>
      <c r="D34" s="275" t="s">
        <v>140</v>
      </c>
    </row>
    <row r="35" spans="1:4" ht="39" thickBot="1">
      <c r="A35" s="8"/>
      <c r="B35" s="278" t="s">
        <v>309</v>
      </c>
      <c r="C35" s="299" t="s">
        <v>67</v>
      </c>
      <c r="D35" s="275" t="s">
        <v>140</v>
      </c>
    </row>
    <row r="36" spans="1:4" ht="46.15" customHeight="1" thickBot="1">
      <c r="A36" s="9"/>
      <c r="B36" s="278" t="s">
        <v>310</v>
      </c>
      <c r="C36" s="299" t="s">
        <v>90</v>
      </c>
      <c r="D36" s="275" t="s">
        <v>140</v>
      </c>
    </row>
    <row r="37" spans="1:4" ht="48" customHeight="1" thickBot="1">
      <c r="A37" s="8"/>
      <c r="B37" s="278" t="s">
        <v>311</v>
      </c>
      <c r="C37" s="299" t="s">
        <v>361</v>
      </c>
      <c r="D37" s="275" t="s">
        <v>138</v>
      </c>
    </row>
    <row r="38" spans="1:4" ht="31.9" customHeight="1" thickBot="1">
      <c r="B38" s="278" t="s">
        <v>312</v>
      </c>
      <c r="C38" s="299" t="s">
        <v>362</v>
      </c>
      <c r="D38" s="275" t="s">
        <v>138</v>
      </c>
    </row>
    <row r="39" spans="1:4">
      <c r="B39" s="281"/>
      <c r="C39" s="281"/>
    </row>
    <row r="40" spans="1:4">
      <c r="B40" s="281"/>
      <c r="C40" s="281"/>
    </row>
    <row r="41" spans="1:4">
      <c r="B41" s="281"/>
      <c r="C41" s="281"/>
    </row>
    <row r="42" spans="1:4" ht="33" customHeight="1">
      <c r="B42" s="281"/>
      <c r="C42" s="281"/>
    </row>
  </sheetData>
  <customSheetViews>
    <customSheetView guid="{23BBA355-E9EB-4838-8D76-4DD9D4B0A822}" hiddenColumns="1" topLeftCell="B16">
      <selection activeCell="H8" sqref="H8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29736CA9-AFAA-4B91-9381-BED3A6394ADD}" hiddenColumns="1" topLeftCell="B28">
      <selection activeCell="C16" sqref="C16"/>
      <pageMargins left="0.75" right="0.75" top="1" bottom="1" header="0.5" footer="0.5"/>
      <pageSetup paperSize="9" orientation="portrait" horizontalDpi="300" verticalDpi="300" r:id="rId2"/>
      <headerFooter alignWithMargins="0"/>
    </customSheetView>
  </customSheetViews>
  <mergeCells count="2">
    <mergeCell ref="B5:B6"/>
    <mergeCell ref="D5:D6"/>
  </mergeCells>
  <phoneticPr fontId="14" type="noConversion"/>
  <conditionalFormatting sqref="A9 A11 A16 A18 A20 A22:A28 A31">
    <cfRule type="expression" dxfId="12" priority="8" stopIfTrue="1">
      <formula>$F9="Brak"</formula>
    </cfRule>
  </conditionalFormatting>
  <conditionalFormatting sqref="A8 A10 A12:A14 A17 A19 A21 A30">
    <cfRule type="expression" dxfId="11" priority="9" stopIfTrue="1">
      <formula>$F8="Brak"</formula>
    </cfRule>
  </conditionalFormatting>
  <conditionalFormatting sqref="B7">
    <cfRule type="cellIs" dxfId="10" priority="1" stopIfTrue="1" operator="equal">
      <formula>"Niekompl."</formula>
    </cfRule>
  </conditionalFormatting>
  <pageMargins left="0.75" right="0.75" top="1" bottom="1" header="0.5" footer="0.5"/>
  <pageSetup paperSize="9" scale="96" orientation="portrait" horizontalDpi="300" verticalDpi="300" r:id="rId3"/>
  <headerFooter alignWithMargins="0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53"/>
  <sheetViews>
    <sheetView topLeftCell="B1" workbookViewId="0">
      <selection activeCell="L10" sqref="L10"/>
    </sheetView>
  </sheetViews>
  <sheetFormatPr defaultRowHeight="12.75"/>
  <cols>
    <col min="1" max="1" width="3.7109375" hidden="1" customWidth="1"/>
    <col min="2" max="2" width="11.5703125" customWidth="1"/>
    <col min="3" max="3" width="69" customWidth="1"/>
    <col min="4" max="4" width="13.28515625" customWidth="1"/>
    <col min="5" max="5" width="5.5703125" style="153" customWidth="1"/>
    <col min="6" max="6" width="4.42578125" customWidth="1"/>
    <col min="7" max="7" width="2.85546875" customWidth="1"/>
    <col min="8" max="8" width="2.140625" customWidth="1"/>
  </cols>
  <sheetData>
    <row r="1" spans="1:6">
      <c r="A1" s="1"/>
      <c r="B1" s="264"/>
      <c r="C1" s="345" t="str">
        <f>CONCATENATE(NieStac!C2," ")</f>
        <v xml:space="preserve">Automatyka i Robotyka - I stopień, PRK 6, studia niestacjonarne, profil ogólnoakademicki </v>
      </c>
      <c r="D1" s="345"/>
      <c r="E1" s="349"/>
      <c r="F1" s="349"/>
    </row>
    <row r="2" spans="1:6" ht="15.75">
      <c r="A2" s="7"/>
      <c r="B2" s="264"/>
      <c r="C2" s="342" t="s">
        <v>13</v>
      </c>
      <c r="D2" s="346"/>
      <c r="E2" s="350"/>
      <c r="F2" s="350"/>
    </row>
    <row r="3" spans="1:6">
      <c r="A3" s="1"/>
      <c r="B3" s="264"/>
      <c r="C3" s="348" t="str">
        <f>CONCATENATE("Wersja: ",[4]Stac!D7)</f>
        <v>Wersja: AiR_1st_stac_ogólno — v1.11.</v>
      </c>
      <c r="D3" s="348"/>
      <c r="E3" s="351"/>
      <c r="F3" s="351"/>
    </row>
    <row r="4" spans="1:6">
      <c r="A4" s="1"/>
      <c r="B4" s="264"/>
      <c r="C4" s="282"/>
      <c r="D4" s="283"/>
      <c r="E4" s="363"/>
      <c r="F4" s="1"/>
    </row>
    <row r="5" spans="1:6">
      <c r="A5" s="1"/>
      <c r="B5" s="372" t="s">
        <v>395</v>
      </c>
      <c r="C5" s="359" t="s">
        <v>157</v>
      </c>
      <c r="D5" s="372" t="s">
        <v>401</v>
      </c>
      <c r="E5" s="364"/>
    </row>
    <row r="6" spans="1:6">
      <c r="A6" s="20"/>
      <c r="B6" s="373"/>
      <c r="C6" s="365" t="s">
        <v>402</v>
      </c>
      <c r="D6" s="373"/>
    </row>
    <row r="7" spans="1:6" ht="13.5" thickBot="1">
      <c r="A7" s="23" t="s">
        <v>8</v>
      </c>
      <c r="B7" s="268" t="str">
        <f>IF(COUNTA(E8:E14)&gt;ROWS(C8:C14)-COUNTIF(C8:C14,"")-COUNTIF(C8:C14,"???"),"Niekompl.","")</f>
        <v/>
      </c>
      <c r="C7" s="269"/>
      <c r="D7" s="270"/>
    </row>
    <row r="8" spans="1:6" ht="69" customHeight="1" thickBot="1">
      <c r="A8" s="9"/>
      <c r="B8" s="278" t="s">
        <v>322</v>
      </c>
      <c r="C8" s="301" t="s">
        <v>363</v>
      </c>
      <c r="D8" s="274" t="s">
        <v>154</v>
      </c>
    </row>
    <row r="9" spans="1:6" ht="74.45" customHeight="1" thickBot="1">
      <c r="A9" s="8"/>
      <c r="B9" s="278" t="s">
        <v>323</v>
      </c>
      <c r="C9" s="299" t="s">
        <v>364</v>
      </c>
      <c r="D9" s="275" t="s">
        <v>155</v>
      </c>
    </row>
    <row r="10" spans="1:6" ht="71.25" customHeight="1" thickBot="1">
      <c r="A10" s="9"/>
      <c r="B10" s="278" t="s">
        <v>324</v>
      </c>
      <c r="C10" s="299" t="s">
        <v>371</v>
      </c>
      <c r="D10" s="275" t="s">
        <v>155</v>
      </c>
    </row>
    <row r="11" spans="1:6" ht="92.45" customHeight="1" thickBot="1">
      <c r="A11" s="8"/>
      <c r="B11" s="278" t="s">
        <v>325</v>
      </c>
      <c r="C11" s="302" t="s">
        <v>365</v>
      </c>
      <c r="D11" s="275" t="s">
        <v>156</v>
      </c>
    </row>
    <row r="12" spans="1:6" ht="77.25" customHeight="1" thickBot="1">
      <c r="A12" s="9"/>
      <c r="B12" s="278" t="s">
        <v>326</v>
      </c>
      <c r="C12" s="299" t="s">
        <v>366</v>
      </c>
      <c r="D12" s="275" t="s">
        <v>155</v>
      </c>
    </row>
    <row r="13" spans="1:6" ht="67.5" customHeight="1" thickBot="1">
      <c r="A13" s="8"/>
      <c r="B13" s="278" t="s">
        <v>268</v>
      </c>
      <c r="C13" s="299" t="s">
        <v>367</v>
      </c>
      <c r="D13" s="275" t="s">
        <v>156</v>
      </c>
    </row>
    <row r="14" spans="1:6" ht="90" thickBot="1">
      <c r="A14" s="9"/>
      <c r="B14" s="278" t="s">
        <v>327</v>
      </c>
      <c r="C14" s="299" t="s">
        <v>368</v>
      </c>
      <c r="D14" s="275" t="s">
        <v>156</v>
      </c>
    </row>
    <row r="15" spans="1:6">
      <c r="B15" s="153"/>
      <c r="D15" s="156"/>
    </row>
    <row r="16" spans="1:6">
      <c r="B16" s="153"/>
      <c r="C16" s="284"/>
      <c r="D16" s="156"/>
    </row>
    <row r="17" spans="2:4">
      <c r="B17" s="153"/>
      <c r="D17" s="156"/>
    </row>
    <row r="18" spans="2:4" ht="31.5" customHeight="1">
      <c r="B18" s="153"/>
      <c r="D18" s="156"/>
    </row>
    <row r="19" spans="2:4">
      <c r="B19" s="153"/>
      <c r="D19" s="156"/>
    </row>
    <row r="20" spans="2:4">
      <c r="B20" s="153"/>
      <c r="D20" s="156"/>
    </row>
    <row r="21" spans="2:4">
      <c r="B21" s="153"/>
      <c r="D21" s="156"/>
    </row>
    <row r="22" spans="2:4">
      <c r="B22" s="153"/>
      <c r="D22" s="156"/>
    </row>
    <row r="23" spans="2:4">
      <c r="B23" s="153"/>
      <c r="D23" s="156"/>
    </row>
    <row r="24" spans="2:4">
      <c r="B24" s="153"/>
      <c r="D24" s="156"/>
    </row>
    <row r="25" spans="2:4">
      <c r="B25" s="153"/>
      <c r="D25" s="156"/>
    </row>
    <row r="26" spans="2:4">
      <c r="B26" s="153"/>
      <c r="D26" s="156"/>
    </row>
    <row r="27" spans="2:4">
      <c r="B27" s="153"/>
      <c r="D27" s="156"/>
    </row>
    <row r="28" spans="2:4">
      <c r="B28" s="153"/>
      <c r="D28" s="156"/>
    </row>
    <row r="29" spans="2:4">
      <c r="B29" s="153"/>
      <c r="D29" s="156"/>
    </row>
    <row r="30" spans="2:4">
      <c r="B30" s="153"/>
      <c r="D30" s="156"/>
    </row>
    <row r="31" spans="2:4">
      <c r="B31" s="153"/>
      <c r="D31" s="156"/>
    </row>
    <row r="32" spans="2:4">
      <c r="B32" s="153"/>
      <c r="D32" s="156"/>
    </row>
    <row r="33" spans="2:4">
      <c r="B33" s="153"/>
      <c r="D33" s="156"/>
    </row>
    <row r="34" spans="2:4">
      <c r="B34" s="153"/>
      <c r="D34" s="156"/>
    </row>
    <row r="35" spans="2:4">
      <c r="B35" s="153"/>
      <c r="D35" s="156"/>
    </row>
    <row r="36" spans="2:4">
      <c r="B36" s="153"/>
      <c r="D36" s="156"/>
    </row>
    <row r="37" spans="2:4">
      <c r="B37" s="153"/>
      <c r="D37" s="156"/>
    </row>
    <row r="38" spans="2:4">
      <c r="B38" s="153"/>
      <c r="D38" s="156"/>
    </row>
    <row r="39" spans="2:4">
      <c r="B39" s="153"/>
      <c r="D39" s="156"/>
    </row>
    <row r="40" spans="2:4">
      <c r="B40" s="153"/>
      <c r="D40" s="156"/>
    </row>
    <row r="41" spans="2:4">
      <c r="B41" s="153"/>
      <c r="D41" s="156"/>
    </row>
    <row r="42" spans="2:4">
      <c r="B42" s="153"/>
      <c r="D42" s="156"/>
    </row>
    <row r="43" spans="2:4">
      <c r="B43" s="153"/>
      <c r="D43" s="156"/>
    </row>
    <row r="44" spans="2:4">
      <c r="B44" s="153"/>
      <c r="D44" s="156"/>
    </row>
    <row r="45" spans="2:4">
      <c r="B45" s="153"/>
      <c r="D45" s="156"/>
    </row>
    <row r="46" spans="2:4">
      <c r="B46" s="153"/>
      <c r="D46" s="156"/>
    </row>
    <row r="47" spans="2:4">
      <c r="B47" s="153"/>
      <c r="D47" s="156"/>
    </row>
    <row r="48" spans="2:4">
      <c r="B48" s="153"/>
      <c r="D48" s="156"/>
    </row>
    <row r="49" spans="2:4">
      <c r="B49" s="153"/>
      <c r="D49" s="156"/>
    </row>
    <row r="50" spans="2:4">
      <c r="B50" s="153"/>
      <c r="D50" s="156"/>
    </row>
    <row r="51" spans="2:4">
      <c r="B51" s="153"/>
      <c r="D51" s="156"/>
    </row>
    <row r="52" spans="2:4">
      <c r="B52" s="153"/>
      <c r="D52" s="156"/>
    </row>
    <row r="53" spans="2:4">
      <c r="B53" s="153"/>
      <c r="D53" s="156"/>
    </row>
  </sheetData>
  <customSheetViews>
    <customSheetView guid="{23BBA355-E9EB-4838-8D76-4DD9D4B0A822}" hiddenColumns="1" topLeftCell="B10">
      <selection activeCell="H11" sqref="H11"/>
      <pageMargins left="0.75" right="0.75" top="1" bottom="1" header="0.5" footer="0.5"/>
      <pageSetup paperSize="9" orientation="portrait" horizontalDpi="300" verticalDpi="300" r:id="rId1"/>
      <headerFooter alignWithMargins="0"/>
    </customSheetView>
    <customSheetView guid="{29736CA9-AFAA-4B91-9381-BED3A6394ADD}" hiddenColumns="1" topLeftCell="B1">
      <selection activeCell="H11" sqref="H11"/>
      <pageMargins left="0.75" right="0.75" top="1" bottom="1" header="0.5" footer="0.5"/>
      <pageSetup paperSize="9" orientation="portrait" horizontalDpi="300" verticalDpi="300" r:id="rId2"/>
      <headerFooter alignWithMargins="0"/>
    </customSheetView>
  </customSheetViews>
  <mergeCells count="2">
    <mergeCell ref="B5:B6"/>
    <mergeCell ref="D5:D6"/>
  </mergeCells>
  <phoneticPr fontId="14" type="noConversion"/>
  <conditionalFormatting sqref="A9 A11 A13">
    <cfRule type="expression" dxfId="9" priority="2" stopIfTrue="1">
      <formula>$F9="Brak"</formula>
    </cfRule>
  </conditionalFormatting>
  <conditionalFormatting sqref="A8 A10 A12 A14">
    <cfRule type="expression" dxfId="8" priority="3" stopIfTrue="1">
      <formula>$F8="Brak"</formula>
    </cfRule>
  </conditionalFormatting>
  <conditionalFormatting sqref="B7">
    <cfRule type="cellIs" dxfId="7" priority="1" stopIfTrue="1" operator="equal">
      <formula>"Niekompl."</formula>
    </cfRule>
  </conditionalFormatting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A10"/>
  <sheetViews>
    <sheetView workbookViewId="0">
      <selection activeCell="A11" sqref="A11"/>
    </sheetView>
  </sheetViews>
  <sheetFormatPr defaultRowHeight="12.75"/>
  <cols>
    <col min="1" max="1" width="94" customWidth="1"/>
    <col min="3" max="3" width="27.5703125" customWidth="1"/>
  </cols>
  <sheetData>
    <row r="1" spans="1:1" ht="15.75">
      <c r="A1" s="341" t="s">
        <v>3</v>
      </c>
    </row>
    <row r="2" spans="1:1" ht="63.75">
      <c r="A2" s="340" t="s">
        <v>382</v>
      </c>
    </row>
    <row r="3" spans="1:1" ht="25.5">
      <c r="A3" s="340" t="s">
        <v>383</v>
      </c>
    </row>
    <row r="4" spans="1:1" ht="25.5">
      <c r="A4" s="340" t="s">
        <v>384</v>
      </c>
    </row>
    <row r="5" spans="1:1" ht="51">
      <c r="A5" s="340" t="s">
        <v>385</v>
      </c>
    </row>
    <row r="6" spans="1:1" ht="51">
      <c r="A6" s="340" t="s">
        <v>386</v>
      </c>
    </row>
    <row r="7" spans="1:1" ht="38.25">
      <c r="A7" s="340" t="s">
        <v>411</v>
      </c>
    </row>
    <row r="8" spans="1:1">
      <c r="A8" s="340" t="s">
        <v>407</v>
      </c>
    </row>
    <row r="9" spans="1:1">
      <c r="A9" s="340" t="s">
        <v>387</v>
      </c>
    </row>
    <row r="10" spans="1:1">
      <c r="A10" s="340" t="s">
        <v>412</v>
      </c>
    </row>
  </sheetData>
  <customSheetViews>
    <customSheetView guid="{23BBA355-E9EB-4838-8D76-4DD9D4B0A822}">
      <pageMargins left="0.7" right="0.7" top="0.75" bottom="0.75" header="0.3" footer="0.3"/>
      <pageSetup paperSize="9" orientation="landscape" verticalDpi="0" r:id="rId1"/>
    </customSheetView>
    <customSheetView guid="{29736CA9-AFAA-4B91-9381-BED3A6394ADD}">
      <pageMargins left="0.7" right="0.7" top="0.75" bottom="0.75" header="0.3" footer="0.3"/>
      <pageSetup paperSize="9" orientation="landscape" verticalDpi="0" r:id="rId2"/>
    </customSheetView>
  </customSheetViews>
  <phoneticPr fontId="14" type="noConversion"/>
  <pageMargins left="0.7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A87"/>
  <sheetViews>
    <sheetView zoomScale="98" zoomScaleNormal="98" workbookViewId="0">
      <selection activeCell="G40" sqref="G40"/>
    </sheetView>
  </sheetViews>
  <sheetFormatPr defaultRowHeight="12.75"/>
  <cols>
    <col min="1" max="1" width="36" style="141" customWidth="1"/>
    <col min="2" max="4" width="25.7109375" style="41" customWidth="1"/>
  </cols>
  <sheetData>
    <row r="1" spans="1:287" ht="22.5" customHeight="1">
      <c r="A1" s="376" t="s">
        <v>405</v>
      </c>
      <c r="B1" s="377"/>
      <c r="C1" s="377"/>
      <c r="D1" s="377"/>
    </row>
    <row r="2" spans="1:287" s="138" customFormat="1">
      <c r="A2" s="145" t="s">
        <v>406</v>
      </c>
      <c r="B2" s="66" t="s">
        <v>9</v>
      </c>
      <c r="C2" s="66" t="s">
        <v>12</v>
      </c>
      <c r="D2" s="66" t="s">
        <v>10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  <c r="IV2" s="202"/>
      <c r="IW2" s="202"/>
      <c r="IX2" s="202"/>
      <c r="IY2" s="202"/>
      <c r="IZ2" s="202"/>
      <c r="JA2" s="202"/>
      <c r="JB2" s="202"/>
      <c r="JC2" s="202"/>
      <c r="JD2" s="202"/>
      <c r="JE2" s="202"/>
      <c r="JF2" s="202"/>
      <c r="JG2" s="202"/>
      <c r="JH2" s="202"/>
      <c r="JI2" s="202"/>
      <c r="JJ2" s="202"/>
      <c r="JK2" s="202"/>
      <c r="JL2" s="202"/>
      <c r="JM2" s="202"/>
      <c r="JN2" s="202"/>
      <c r="JO2" s="202"/>
      <c r="JP2" s="202"/>
      <c r="JQ2" s="202"/>
      <c r="JR2" s="202"/>
      <c r="JS2" s="202"/>
      <c r="JT2" s="202"/>
      <c r="JU2" s="202"/>
      <c r="JV2" s="202"/>
      <c r="JW2" s="202"/>
      <c r="JX2" s="202"/>
      <c r="JY2" s="202"/>
      <c r="JZ2" s="202"/>
      <c r="KA2" s="202"/>
    </row>
    <row r="3" spans="1:287" s="138" customFormat="1">
      <c r="A3" s="145" t="s">
        <v>41</v>
      </c>
      <c r="B3" s="66"/>
      <c r="C3" s="66"/>
      <c r="D3" s="66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  <c r="FL3" s="202"/>
      <c r="FM3" s="202"/>
      <c r="FN3" s="202"/>
      <c r="FO3" s="202"/>
      <c r="FP3" s="202"/>
      <c r="FQ3" s="202"/>
      <c r="FR3" s="202"/>
      <c r="FS3" s="202"/>
      <c r="FT3" s="202"/>
      <c r="FU3" s="202"/>
      <c r="FV3" s="202"/>
      <c r="FW3" s="202"/>
      <c r="FX3" s="202"/>
      <c r="FY3" s="202"/>
      <c r="FZ3" s="202"/>
      <c r="GA3" s="202"/>
      <c r="GB3" s="202"/>
      <c r="GC3" s="202"/>
      <c r="GD3" s="202"/>
      <c r="GE3" s="202"/>
      <c r="GF3" s="202"/>
      <c r="GG3" s="202"/>
      <c r="GH3" s="202"/>
      <c r="GI3" s="202"/>
      <c r="GJ3" s="202"/>
      <c r="GK3" s="202"/>
      <c r="GL3" s="202"/>
      <c r="GM3" s="202"/>
      <c r="GN3" s="202"/>
      <c r="GO3" s="202"/>
      <c r="GP3" s="202"/>
      <c r="GQ3" s="202"/>
      <c r="GR3" s="202"/>
      <c r="GS3" s="202"/>
      <c r="GT3" s="202"/>
      <c r="GU3" s="202"/>
      <c r="GV3" s="202"/>
      <c r="GW3" s="202"/>
      <c r="GX3" s="202"/>
      <c r="GY3" s="202"/>
      <c r="GZ3" s="202"/>
      <c r="HA3" s="202"/>
      <c r="HB3" s="202"/>
      <c r="HC3" s="202"/>
      <c r="HD3" s="202"/>
      <c r="HE3" s="202"/>
      <c r="HF3" s="202"/>
      <c r="HG3" s="202"/>
      <c r="HH3" s="202"/>
      <c r="HI3" s="202"/>
      <c r="HJ3" s="202"/>
      <c r="HK3" s="202"/>
      <c r="HL3" s="202"/>
      <c r="HM3" s="202"/>
      <c r="HN3" s="202"/>
      <c r="HO3" s="202"/>
      <c r="HP3" s="202"/>
      <c r="HQ3" s="202"/>
      <c r="HR3" s="202"/>
      <c r="HS3" s="202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  <c r="IE3" s="202"/>
      <c r="IF3" s="202"/>
      <c r="IG3" s="202"/>
      <c r="IH3" s="202"/>
      <c r="II3" s="202"/>
      <c r="IJ3" s="202"/>
      <c r="IK3" s="202"/>
      <c r="IL3" s="202"/>
      <c r="IM3" s="202"/>
      <c r="IN3" s="202"/>
      <c r="IO3" s="202"/>
      <c r="IP3" s="202"/>
      <c r="IQ3" s="202"/>
      <c r="IR3" s="202"/>
      <c r="IS3" s="202"/>
      <c r="IT3" s="202"/>
      <c r="IU3" s="202"/>
      <c r="IV3" s="202"/>
      <c r="IW3" s="202"/>
      <c r="IX3" s="202"/>
      <c r="IY3" s="202"/>
      <c r="IZ3" s="202"/>
      <c r="JA3" s="202"/>
      <c r="JB3" s="202"/>
      <c r="JC3" s="202"/>
      <c r="JD3" s="202"/>
      <c r="JE3" s="202"/>
      <c r="JF3" s="202"/>
      <c r="JG3" s="202"/>
      <c r="JH3" s="202"/>
      <c r="JI3" s="202"/>
      <c r="JJ3" s="202"/>
      <c r="JK3" s="202"/>
      <c r="JL3" s="202"/>
      <c r="JM3" s="202"/>
      <c r="JN3" s="202"/>
      <c r="JO3" s="202"/>
      <c r="JP3" s="202"/>
      <c r="JQ3" s="202"/>
      <c r="JR3" s="202"/>
      <c r="JS3" s="202"/>
      <c r="JT3" s="202"/>
      <c r="JU3" s="202"/>
      <c r="JV3" s="202"/>
      <c r="JW3" s="202"/>
      <c r="JX3" s="202"/>
      <c r="JY3" s="202"/>
      <c r="JZ3" s="202"/>
      <c r="KA3" s="202"/>
    </row>
    <row r="4" spans="1:287" s="1" customFormat="1">
      <c r="A4" s="206" t="str">
        <f>NieStac!C9</f>
        <v>Semestr 1:</v>
      </c>
      <c r="B4" s="139"/>
      <c r="C4" s="139"/>
      <c r="D4" s="139"/>
    </row>
    <row r="5" spans="1:287" s="1" customFormat="1" hidden="1">
      <c r="A5" s="144" t="str">
        <f>NieStac!C10</f>
        <v>Moduł kształcenia</v>
      </c>
      <c r="B5" s="139"/>
      <c r="C5" s="139"/>
      <c r="D5" s="139"/>
    </row>
    <row r="6" spans="1:287" ht="25.5" customHeight="1">
      <c r="A6" s="144" t="str">
        <f>NieStac!C11</f>
        <v>Analiza matematyczna</v>
      </c>
      <c r="B6" s="139" t="str">
        <f>CONCATENATE(IF(ISERR(FIND(Opis_efektów_inż!$D$5,NieStac!$R11))=FALSE,CONCATENATE(Opis_efektów_inż!$A$5,", "),""),IF(ISERR(FIND(Opis_efektów_inż!$D$6,NieStac!$R11))=FALSE,CONCATENATE(Opis_efektów_inż!$A$6,", "),""),IF(ISERR(FIND(Opis_efektów_inż!$D$7,NieStac!$R11))=FALSE,CONCATENATE(Opis_efektów_inż!$A$7,", "),""),IF(ISERR(FIND(Opis_efektów_inż!$D$8,NieStac!$R11))=FALSE,CONCATENATE(Opis_efektów_inż!$A$8,", "),""),)</f>
        <v/>
      </c>
      <c r="C6" s="140" t="str">
        <f>CONCATENATE(IF(ISERR(FIND(Opis_efektów_inż!$D$10,NieStac!$S11))=FALSE,CONCATENATE(Opis_efektów_inż!$A$10,", "),""),IF(ISERR(FIND(Opis_efektów_inż!$D$11,NieStac!$S11))=FALSE,CONCATENATE(Opis_efektów_inż!$A$11,", "),""),IF(ISERR(FIND(Opis_efektów_inż!$D$12,NieStac!$S11))=FALSE,CONCATENATE(Opis_efektów_inż!$A$12,", "),""),IF(ISERR(FIND(Opis_efektów_inż!$D$13,NieStac!$S11))=FALSE,CONCATENATE(Opis_efektów_inż!$A$13,", "),""),IF(ISERR(FIND(Opis_efektów_inż!$D$14,NieStac!$S11))=FALSE,CONCATENATE(Opis_efektów_inż!$A$14,", "),""),IF(ISERR(FIND(Opis_efektów_inż!$D$15,NieStac!$S11))=FALSE,CONCATENATE(Opis_efektów_inż!$A$15,", "),""),IF(ISERR(FIND(Opis_efektów_inż!$D$16,NieStac!$S11))=FALSE,CONCATENATE(Opis_efektów_inż!$A$16,", "),""),IF(ISERR(FIND(Opis_efektów_inż!$D$17,NieStac!$S11))=FALSE,CONCATENATE(Opis_efektów_inż!$A$17,", "),""),IF(ISERR(FIND(Opis_efektów_inż!$D$18,NieStac!$S11))=FALSE,CONCATENATE(Opis_efektów_inż!$A$18,", "),""),IF(ISERR(FIND(Opis_efektów_inż!$D$19,NieStac!$S11))=FALSE,CONCATENATE(Opis_efektów_inż!$A$19,", "),""),IF(ISERR(FIND(Opis_efektów_inż!$D$20,NieStac!$S11))=FALSE,CONCATENATE(Opis_efektów_inż!$A$20,", "),""),IF(ISERR(FIND(Opis_efektów_inż!$D$21,NieStac!$S11))=FALSE,CONCATENATE(Opis_efektów_inż!$A$21,", "),""),IF(ISERR(FIND(Opis_efektów_inż!$D$22,NieStac!$S11))=FALSE,CONCATENATE(Opis_efektów_inż!$A$22,", "),""),IF(ISERR(FIND(Opis_efektów_inż!$D$23,NieStac!$S11))=FALSE,CONCATENATE(Opis_efektów_inż!$A$23,", "),""),IF(ISERR(FIND(Opis_efektów_inż!$D$24,NieStac!$S11))=FALSE,CONCATENATE(Opis_efektów_inż!$A$24,", "),""),IF(ISERR(FIND(Opis_efektów_inż!$D$25,NieStac!$S11))=FALSE,CONCATENATE(Opis_efektów_inż!$A$25,", "),""))</f>
        <v/>
      </c>
      <c r="D6" s="139"/>
    </row>
    <row r="7" spans="1:287">
      <c r="A7" s="144" t="str">
        <f>NieStac!C12</f>
        <v>Podstawy informatyki</v>
      </c>
      <c r="B7" s="139" t="str">
        <f>CONCATENATE(IF(ISERR(FIND(Opis_efektów_inż!$D$5,NieStac!$R12))=FALSE,CONCATENATE(Opis_efektów_inż!$A$5,", "),""),IF(ISERR(FIND(Opis_efektów_inż!$D$6,NieStac!$R12))=FALSE,CONCATENATE(Opis_efektów_inż!$A$6,", "),""),IF(ISERR(FIND(Opis_efektów_inż!$D$7,NieStac!$R12))=FALSE,CONCATENATE(Opis_efektów_inż!$A$7,", "),""),IF(ISERR(FIND(Opis_efektów_inż!$D$8,NieStac!$R12))=FALSE,CONCATENATE(Opis_efektów_inż!$A$8,", "),""),)</f>
        <v/>
      </c>
      <c r="C7" s="140" t="str">
        <f>CONCATENATE(IF(ISERR(FIND(Opis_efektów_inż!$D$10,NieStac!$S12))=FALSE,CONCATENATE(Opis_efektów_inż!$A$10,", "),""),IF(ISERR(FIND(Opis_efektów_inż!$D$11,NieStac!$S12))=FALSE,CONCATENATE(Opis_efektów_inż!$A$11,", "),""),IF(ISERR(FIND(Opis_efektów_inż!$D$12,NieStac!$S12))=FALSE,CONCATENATE(Opis_efektów_inż!$A$12,", "),""),IF(ISERR(FIND(Opis_efektów_inż!$D$13,NieStac!$S12))=FALSE,CONCATENATE(Opis_efektów_inż!$A$13,", "),""),IF(ISERR(FIND(Opis_efektów_inż!$D$14,NieStac!$S12))=FALSE,CONCATENATE(Opis_efektów_inż!$A$14,", "),""),IF(ISERR(FIND(Opis_efektów_inż!$D$15,NieStac!$S12))=FALSE,CONCATENATE(Opis_efektów_inż!$A$15,", "),""),IF(ISERR(FIND(Opis_efektów_inż!$D$16,NieStac!$S12))=FALSE,CONCATENATE(Opis_efektów_inż!$A$16,", "),""),IF(ISERR(FIND(Opis_efektów_inż!$D$17,NieStac!$S12))=FALSE,CONCATENATE(Opis_efektów_inż!$A$17,", "),""),IF(ISERR(FIND(Opis_efektów_inż!$D$18,NieStac!$S12))=FALSE,CONCATENATE(Opis_efektów_inż!$A$18,", "),""),IF(ISERR(FIND(Opis_efektów_inż!$D$19,NieStac!$S12))=FALSE,CONCATENATE(Opis_efektów_inż!$A$19,", "),""),IF(ISERR(FIND(Opis_efektów_inż!$D$20,NieStac!$S12))=FALSE,CONCATENATE(Opis_efektów_inż!$A$20,", "),""),IF(ISERR(FIND(Opis_efektów_inż!$D$21,NieStac!$S12))=FALSE,CONCATENATE(Opis_efektów_inż!$A$21,", "),""),IF(ISERR(FIND(Opis_efektów_inż!$D$22,NieStac!$S12))=FALSE,CONCATENATE(Opis_efektów_inż!$A$22,", "),""),IF(ISERR(FIND(Opis_efektów_inż!$D$23,NieStac!$S12))=FALSE,CONCATENATE(Opis_efektów_inż!$A$23,", "),""),IF(ISERR(FIND(Opis_efektów_inż!$D$24,NieStac!$S12))=FALSE,CONCATENATE(Opis_efektów_inż!$A$24,", "),""),IF(ISERR(FIND(Opis_efektów_inż!$D$25,NieStac!$S12))=FALSE,CONCATENATE(Opis_efektów_inż!$A$25,", "),""))</f>
        <v/>
      </c>
      <c r="D7" s="139"/>
    </row>
    <row r="8" spans="1:287">
      <c r="A8" s="144" t="str">
        <f>NieStac!C13</f>
        <v>Algebra z geometrią</v>
      </c>
      <c r="B8" s="139" t="str">
        <f>CONCATENATE(IF(ISERR(FIND(Opis_efektów_inż!$D$5,NieStac!$R13))=FALSE,CONCATENATE(Opis_efektów_inż!$A$5,", "),""),IF(ISERR(FIND(Opis_efektów_inż!$D$6,NieStac!$R13))=FALSE,CONCATENATE(Opis_efektów_inż!$A$6,", "),""),IF(ISERR(FIND(Opis_efektów_inż!$D$7,NieStac!$R13))=FALSE,CONCATENATE(Opis_efektów_inż!$A$7,", "),""),IF(ISERR(FIND(Opis_efektów_inż!$D$8,NieStac!$R13))=FALSE,CONCATENATE(Opis_efektów_inż!$A$8,", "),""),)</f>
        <v/>
      </c>
      <c r="C8" s="140" t="str">
        <f>CONCATENATE(IF(ISERR(FIND(Opis_efektów_inż!$D$10,NieStac!$S13))=FALSE,CONCATENATE(Opis_efektów_inż!$A$10,", "),""),IF(ISERR(FIND(Opis_efektów_inż!$D$11,NieStac!$S13))=FALSE,CONCATENATE(Opis_efektów_inż!$A$11,", "),""),IF(ISERR(FIND(Opis_efektów_inż!$D$12,NieStac!$S13))=FALSE,CONCATENATE(Opis_efektów_inż!$A$12,", "),""),IF(ISERR(FIND(Opis_efektów_inż!$D$13,NieStac!$S13))=FALSE,CONCATENATE(Opis_efektów_inż!$A$13,", "),""),IF(ISERR(FIND(Opis_efektów_inż!$D$14,NieStac!$S13))=FALSE,CONCATENATE(Opis_efektów_inż!$A$14,", "),""),IF(ISERR(FIND(Opis_efektów_inż!$D$15,NieStac!$S13))=FALSE,CONCATENATE(Opis_efektów_inż!$A$15,", "),""),IF(ISERR(FIND(Opis_efektów_inż!$D$16,NieStac!$S13))=FALSE,CONCATENATE(Opis_efektów_inż!$A$16,", "),""),IF(ISERR(FIND(Opis_efektów_inż!$D$17,NieStac!$S13))=FALSE,CONCATENATE(Opis_efektów_inż!$A$17,", "),""),IF(ISERR(FIND(Opis_efektów_inż!$D$18,NieStac!$S13))=FALSE,CONCATENATE(Opis_efektów_inż!$A$18,", "),""),IF(ISERR(FIND(Opis_efektów_inż!$D$19,NieStac!$S13))=FALSE,CONCATENATE(Opis_efektów_inż!$A$19,", "),""),IF(ISERR(FIND(Opis_efektów_inż!$D$20,NieStac!$S13))=FALSE,CONCATENATE(Opis_efektów_inż!$A$20,", "),""),IF(ISERR(FIND(Opis_efektów_inż!$D$21,NieStac!$S13))=FALSE,CONCATENATE(Opis_efektów_inż!$A$21,", "),""),IF(ISERR(FIND(Opis_efektów_inż!$D$22,NieStac!$S13))=FALSE,CONCATENATE(Opis_efektów_inż!$A$22,", "),""),IF(ISERR(FIND(Opis_efektów_inż!$D$23,NieStac!$S13))=FALSE,CONCATENATE(Opis_efektów_inż!$A$23,", "),""),IF(ISERR(FIND(Opis_efektów_inż!$D$24,NieStac!$S13))=FALSE,CONCATENATE(Opis_efektów_inż!$A$24,", "),""),IF(ISERR(FIND(Opis_efektów_inż!$D$25,NieStac!$S13))=FALSE,CONCATENATE(Opis_efektów_inż!$A$25,", "),""))</f>
        <v/>
      </c>
      <c r="D8" s="139"/>
    </row>
    <row r="9" spans="1:287">
      <c r="A9" s="144" t="str">
        <f>NieStac!C14</f>
        <v>Ergonomia</v>
      </c>
      <c r="B9" s="139" t="str">
        <f>CONCATENATE(IF(ISERR(FIND(Opis_efektów_inż!$D$5,NieStac!$R14))=FALSE,CONCATENATE(Opis_efektów_inż!$A$5,", "),""),IF(ISERR(FIND(Opis_efektów_inż!$D$6,NieStac!$R14))=FALSE,CONCATENATE(Opis_efektów_inż!$A$6,", "),""),IF(ISERR(FIND(Opis_efektów_inż!$D$7,NieStac!$R14))=FALSE,CONCATENATE(Opis_efektów_inż!$A$7,", "),""),IF(ISERR(FIND(Opis_efektów_inż!$D$8,NieStac!$R14))=FALSE,CONCATENATE(Opis_efektów_inż!$A$8,", "),""),)</f>
        <v/>
      </c>
      <c r="C9" s="140" t="str">
        <f>CONCATENATE(IF(ISERR(FIND(Opis_efektów_inż!$D$10,NieStac!$S14))=FALSE,CONCATENATE(Opis_efektów_inż!$A$10,", "),""),IF(ISERR(FIND(Opis_efektów_inż!$D$11,NieStac!$S14))=FALSE,CONCATENATE(Opis_efektów_inż!$A$11,", "),""),IF(ISERR(FIND(Opis_efektów_inż!$D$12,NieStac!$S14))=FALSE,CONCATENATE(Opis_efektów_inż!$A$12,", "),""),IF(ISERR(FIND(Opis_efektów_inż!$D$13,NieStac!$S14))=FALSE,CONCATENATE(Opis_efektów_inż!$A$13,", "),""),IF(ISERR(FIND(Opis_efektów_inż!$D$14,NieStac!$S14))=FALSE,CONCATENATE(Opis_efektów_inż!$A$14,", "),""),IF(ISERR(FIND(Opis_efektów_inż!$D$15,NieStac!$S14))=FALSE,CONCATENATE(Opis_efektów_inż!$A$15,", "),""),IF(ISERR(FIND(Opis_efektów_inż!$D$16,NieStac!$S14))=FALSE,CONCATENATE(Opis_efektów_inż!$A$16,", "),""),IF(ISERR(FIND(Opis_efektów_inż!$D$17,NieStac!$S14))=FALSE,CONCATENATE(Opis_efektów_inż!$A$17,", "),""),IF(ISERR(FIND(Opis_efektów_inż!$D$18,NieStac!$S14))=FALSE,CONCATENATE(Opis_efektów_inż!$A$18,", "),""),IF(ISERR(FIND(Opis_efektów_inż!$D$19,NieStac!$S14))=FALSE,CONCATENATE(Opis_efektów_inż!$A$19,", "),""),IF(ISERR(FIND(Opis_efektów_inż!$D$20,NieStac!$S14))=FALSE,CONCATENATE(Opis_efektów_inż!$A$20,", "),""),IF(ISERR(FIND(Opis_efektów_inż!$D$21,NieStac!$S14))=FALSE,CONCATENATE(Opis_efektów_inż!$A$21,", "),""),IF(ISERR(FIND(Opis_efektów_inż!$D$22,NieStac!$S14))=FALSE,CONCATENATE(Opis_efektów_inż!$A$22,", "),""),IF(ISERR(FIND(Opis_efektów_inż!$D$23,NieStac!$S14))=FALSE,CONCATENATE(Opis_efektów_inż!$A$23,", "),""),IF(ISERR(FIND(Opis_efektów_inż!$D$24,NieStac!$S14))=FALSE,CONCATENATE(Opis_efektów_inż!$A$24,", "),""),IF(ISERR(FIND(Opis_efektów_inż!$D$25,NieStac!$S14))=FALSE,CONCATENATE(Opis_efektów_inż!$A$25,", "),""))</f>
        <v/>
      </c>
      <c r="D9" s="139"/>
    </row>
    <row r="10" spans="1:287">
      <c r="A10" s="144" t="str">
        <f>NieStac!C15</f>
        <v>Technologie informacyjne</v>
      </c>
      <c r="B10" s="139" t="str">
        <f>CONCATENATE(IF(ISERR(FIND(Opis_efektów_inż!$D$5,NieStac!$R15))=FALSE,CONCATENATE(Opis_efektów_inż!$A$5,", "),""),IF(ISERR(FIND(Opis_efektów_inż!$D$6,NieStac!$R15))=FALSE,CONCATENATE(Opis_efektów_inż!$A$6,", "),""),IF(ISERR(FIND(Opis_efektów_inż!$D$7,NieStac!$R15))=FALSE,CONCATENATE(Opis_efektów_inż!$A$7,", "),""),IF(ISERR(FIND(Opis_efektów_inż!$D$8,NieStac!$R15))=FALSE,CONCATENATE(Opis_efektów_inż!$A$8,", "),""),)</f>
        <v/>
      </c>
      <c r="C10" s="140" t="str">
        <f>CONCATENATE(IF(ISERR(FIND(Opis_efektów_inż!$D$10,NieStac!$S15))=FALSE,CONCATENATE(Opis_efektów_inż!$A$10,", "),""),IF(ISERR(FIND(Opis_efektów_inż!$D$11,NieStac!$S15))=FALSE,CONCATENATE(Opis_efektów_inż!$A$11,", "),""),IF(ISERR(FIND(Opis_efektów_inż!$D$12,NieStac!$S15))=FALSE,CONCATENATE(Opis_efektów_inż!$A$12,", "),""),IF(ISERR(FIND(Opis_efektów_inż!$D$13,NieStac!$S15))=FALSE,CONCATENATE(Opis_efektów_inż!$A$13,", "),""),IF(ISERR(FIND(Opis_efektów_inż!$D$14,NieStac!$S15))=FALSE,CONCATENATE(Opis_efektów_inż!$A$14,", "),""),IF(ISERR(FIND(Opis_efektów_inż!$D$15,NieStac!$S15))=FALSE,CONCATENATE(Opis_efektów_inż!$A$15,", "),""),IF(ISERR(FIND(Opis_efektów_inż!$D$16,NieStac!$S15))=FALSE,CONCATENATE(Opis_efektów_inż!$A$16,", "),""),IF(ISERR(FIND(Opis_efektów_inż!$D$17,NieStac!$S15))=FALSE,CONCATENATE(Opis_efektów_inż!$A$17,", "),""),IF(ISERR(FIND(Opis_efektów_inż!$D$18,NieStac!$S15))=FALSE,CONCATENATE(Opis_efektów_inż!$A$18,", "),""),IF(ISERR(FIND(Opis_efektów_inż!$D$19,NieStac!$S15))=FALSE,CONCATENATE(Opis_efektów_inż!$A$19,", "),""),IF(ISERR(FIND(Opis_efektów_inż!$D$20,NieStac!$S15))=FALSE,CONCATENATE(Opis_efektów_inż!$A$20,", "),""),IF(ISERR(FIND(Opis_efektów_inż!$D$21,NieStac!$S15))=FALSE,CONCATENATE(Opis_efektów_inż!$A$21,", "),""),IF(ISERR(FIND(Opis_efektów_inż!$D$22,NieStac!$S15))=FALSE,CONCATENATE(Opis_efektów_inż!$A$22,", "),""),IF(ISERR(FIND(Opis_efektów_inż!$D$23,NieStac!$S15))=FALSE,CONCATENATE(Opis_efektów_inż!$A$23,", "),""),IF(ISERR(FIND(Opis_efektów_inż!$D$24,NieStac!$S15))=FALSE,CONCATENATE(Opis_efektów_inż!$A$24,", "),""),IF(ISERR(FIND(Opis_efektów_inż!$D$25,NieStac!$S15))=FALSE,CONCATENATE(Opis_efektów_inż!$A$25,", "),""))</f>
        <v/>
      </c>
      <c r="D10" s="139"/>
    </row>
    <row r="11" spans="1:287" ht="25.5" customHeight="1">
      <c r="A11" s="144" t="str">
        <f>NieStac!C16</f>
        <v>Język obcy</v>
      </c>
      <c r="B11" s="139" t="str">
        <f>CONCATENATE(IF(ISERR(FIND(Opis_efektów_inż!$D$5,NieStac!$R16))=FALSE,CONCATENATE(Opis_efektów_inż!$A$5,", "),""),IF(ISERR(FIND(Opis_efektów_inż!$D$6,NieStac!$R16))=FALSE,CONCATENATE(Opis_efektów_inż!$A$6,", "),""),IF(ISERR(FIND(Opis_efektów_inż!$D$7,NieStac!$R16))=FALSE,CONCATENATE(Opis_efektów_inż!$A$7,", "),""),IF(ISERR(FIND(Opis_efektów_inż!$D$8,NieStac!$R16))=FALSE,CONCATENATE(Opis_efektów_inż!$A$8,", "),""),)</f>
        <v/>
      </c>
      <c r="C11" s="140" t="str">
        <f>CONCATENATE(IF(ISERR(FIND(Opis_efektów_inż!$D$10,NieStac!$S16))=FALSE,CONCATENATE(Opis_efektów_inż!$A$10,", "),""),IF(ISERR(FIND(Opis_efektów_inż!$D$11,NieStac!$S16))=FALSE,CONCATENATE(Opis_efektów_inż!$A$11,", "),""),IF(ISERR(FIND(Opis_efektów_inż!$D$12,NieStac!$S16))=FALSE,CONCATENATE(Opis_efektów_inż!$A$12,", "),""),IF(ISERR(FIND(Opis_efektów_inż!$D$13,NieStac!$S16))=FALSE,CONCATENATE(Opis_efektów_inż!$A$13,", "),""),IF(ISERR(FIND(Opis_efektów_inż!$D$14,NieStac!$S16))=FALSE,CONCATENATE(Opis_efektów_inż!$A$14,", "),""),IF(ISERR(FIND(Opis_efektów_inż!$D$15,NieStac!$S16))=FALSE,CONCATENATE(Opis_efektów_inż!$A$15,", "),""),IF(ISERR(FIND(Opis_efektów_inż!$D$16,NieStac!$S16))=FALSE,CONCATENATE(Opis_efektów_inż!$A$16,", "),""),IF(ISERR(FIND(Opis_efektów_inż!$D$17,NieStac!$S16))=FALSE,CONCATENATE(Opis_efektów_inż!$A$17,", "),""),IF(ISERR(FIND(Opis_efektów_inż!$D$18,NieStac!$S16))=FALSE,CONCATENATE(Opis_efektów_inż!$A$18,", "),""),IF(ISERR(FIND(Opis_efektów_inż!$D$19,NieStac!$S16))=FALSE,CONCATENATE(Opis_efektów_inż!$A$19,", "),""),IF(ISERR(FIND(Opis_efektów_inż!$D$20,NieStac!$S16))=FALSE,CONCATENATE(Opis_efektów_inż!$A$20,", "),""),IF(ISERR(FIND(Opis_efektów_inż!$D$21,NieStac!$S16))=FALSE,CONCATENATE(Opis_efektów_inż!$A$21,", "),""),IF(ISERR(FIND(Opis_efektów_inż!$D$22,NieStac!$S16))=FALSE,CONCATENATE(Opis_efektów_inż!$A$22,", "),""),IF(ISERR(FIND(Opis_efektów_inż!$D$23,NieStac!$S16))=FALSE,CONCATENATE(Opis_efektów_inż!$A$23,", "),""),IF(ISERR(FIND(Opis_efektów_inż!$D$24,NieStac!$S16))=FALSE,CONCATENATE(Opis_efektów_inż!$A$24,", "),""),IF(ISERR(FIND(Opis_efektów_inż!$D$25,NieStac!$S16))=FALSE,CONCATENATE(Opis_efektów_inż!$A$25,", "),""))</f>
        <v/>
      </c>
      <c r="D11" s="139"/>
    </row>
    <row r="12" spans="1:287" ht="25.5">
      <c r="A12" s="144" t="str">
        <f>NieStac!C17</f>
        <v>Szkolenie BHP, przepisy uczelniane i ochrona własności intelektualnej</v>
      </c>
      <c r="B12" s="139" t="str">
        <f>CONCATENATE(IF(ISERR(FIND(Opis_efektów_inż!$D$5,NieStac!$R17))=FALSE,CONCATENATE(Opis_efektów_inż!$A$5,", "),""),IF(ISERR(FIND(Opis_efektów_inż!$D$6,NieStac!$R17))=FALSE,CONCATENATE(Opis_efektów_inż!$A$6,", "),""),IF(ISERR(FIND(Opis_efektów_inż!$D$7,NieStac!$R17))=FALSE,CONCATENATE(Opis_efektów_inż!$A$7,", "),""),IF(ISERR(FIND(Opis_efektów_inż!$D$8,NieStac!$R17))=FALSE,CONCATENATE(Opis_efektów_inż!$A$8,", "),""),)</f>
        <v/>
      </c>
      <c r="C12" s="140" t="str">
        <f>CONCATENATE(IF(ISERR(FIND(Opis_efektów_inż!$D$10,NieStac!$S17))=FALSE,CONCATENATE(Opis_efektów_inż!$A$10,", "),""),IF(ISERR(FIND(Opis_efektów_inż!$D$11,NieStac!$S17))=FALSE,CONCATENATE(Opis_efektów_inż!$A$11,", "),""),IF(ISERR(FIND(Opis_efektów_inż!$D$12,NieStac!$S17))=FALSE,CONCATENATE(Opis_efektów_inż!$A$12,", "),""),IF(ISERR(FIND(Opis_efektów_inż!$D$13,NieStac!$S17))=FALSE,CONCATENATE(Opis_efektów_inż!$A$13,", "),""),IF(ISERR(FIND(Opis_efektów_inż!$D$14,NieStac!$S17))=FALSE,CONCATENATE(Opis_efektów_inż!$A$14,", "),""),IF(ISERR(FIND(Opis_efektów_inż!$D$15,NieStac!$S17))=FALSE,CONCATENATE(Opis_efektów_inż!$A$15,", "),""),IF(ISERR(FIND(Opis_efektów_inż!$D$16,NieStac!$S17))=FALSE,CONCATENATE(Opis_efektów_inż!$A$16,", "),""),IF(ISERR(FIND(Opis_efektów_inż!$D$17,NieStac!$S17))=FALSE,CONCATENATE(Opis_efektów_inż!$A$17,", "),""),IF(ISERR(FIND(Opis_efektów_inż!$D$18,NieStac!$S17))=FALSE,CONCATENATE(Opis_efektów_inż!$A$18,", "),""),IF(ISERR(FIND(Opis_efektów_inż!$D$19,NieStac!$S17))=FALSE,CONCATENATE(Opis_efektów_inż!$A$19,", "),""),IF(ISERR(FIND(Opis_efektów_inż!$D$20,NieStac!$S17))=FALSE,CONCATENATE(Opis_efektów_inż!$A$20,", "),""),IF(ISERR(FIND(Opis_efektów_inż!$D$21,NieStac!$S17))=FALSE,CONCATENATE(Opis_efektów_inż!$A$21,", "),""),IF(ISERR(FIND(Opis_efektów_inż!$D$22,NieStac!$S17))=FALSE,CONCATENATE(Opis_efektów_inż!$A$22,", "),""),IF(ISERR(FIND(Opis_efektów_inż!$D$23,NieStac!$S17))=FALSE,CONCATENATE(Opis_efektów_inż!$A$23,", "),""),IF(ISERR(FIND(Opis_efektów_inż!$D$24,NieStac!$S17))=FALSE,CONCATENATE(Opis_efektów_inż!$A$24,", "),""),IF(ISERR(FIND(Opis_efektów_inż!$D$25,NieStac!$S17))=FALSE,CONCATENATE(Opis_efektów_inż!$A$25,", "),""))</f>
        <v/>
      </c>
      <c r="D12" s="139"/>
    </row>
    <row r="13" spans="1:287" ht="51">
      <c r="A13" s="144" t="str">
        <f>NieStac!C18</f>
        <v>Przedmiot obieralny 1 - nauki społeczne: Zarządzanie mikro i małym przedsiębiorstwem / Zarządzanie projektami</v>
      </c>
      <c r="B13" s="139" t="str">
        <f>CONCATENATE(IF(ISERR(FIND(Opis_efektów_inż!$D$5,NieStac!$R18))=FALSE,CONCATENATE(Opis_efektów_inż!$A$5,", "),""),IF(ISERR(FIND(Opis_efektów_inż!$D$6,NieStac!$R18))=FALSE,CONCATENATE(Opis_efektów_inż!$A$6,", "),""),IF(ISERR(FIND(Opis_efektów_inż!$D$7,NieStac!$R18))=FALSE,CONCATENATE(Opis_efektów_inż!$A$7,", "),""),IF(ISERR(FIND(Opis_efektów_inż!$D$8,NieStac!$R18))=FALSE,CONCATENATE(Opis_efektów_inż!$A$8,", "),""),)</f>
        <v xml:space="preserve">K1_W25, K1_W27, </v>
      </c>
      <c r="C13" s="140" t="str">
        <f>CONCATENATE(IF(ISERR(FIND(Opis_efektów_inż!$D$10,NieStac!$S18))=FALSE,CONCATENATE(Opis_efektów_inż!$A$10,", "),""),IF(ISERR(FIND(Opis_efektów_inż!$D$11,NieStac!$S18))=FALSE,CONCATENATE(Opis_efektów_inż!$A$11,", "),""),IF(ISERR(FIND(Opis_efektów_inż!$D$12,NieStac!$S18))=FALSE,CONCATENATE(Opis_efektów_inż!$A$12,", "),""),IF(ISERR(FIND(Opis_efektów_inż!$D$13,NieStac!$S18))=FALSE,CONCATENATE(Opis_efektów_inż!$A$13,", "),""),IF(ISERR(FIND(Opis_efektów_inż!$D$14,NieStac!$S18))=FALSE,CONCATENATE(Opis_efektów_inż!$A$14,", "),""),IF(ISERR(FIND(Opis_efektów_inż!$D$15,NieStac!$S18))=FALSE,CONCATENATE(Opis_efektów_inż!$A$15,", "),""),IF(ISERR(FIND(Opis_efektów_inż!$D$16,NieStac!$S18))=FALSE,CONCATENATE(Opis_efektów_inż!$A$16,", "),""),IF(ISERR(FIND(Opis_efektów_inż!$D$17,NieStac!$S18))=FALSE,CONCATENATE(Opis_efektów_inż!$A$17,", "),""),IF(ISERR(FIND(Opis_efektów_inż!$D$18,NieStac!$S18))=FALSE,CONCATENATE(Opis_efektów_inż!$A$18,", "),""),IF(ISERR(FIND(Opis_efektów_inż!$D$19,NieStac!$S18))=FALSE,CONCATENATE(Opis_efektów_inż!$A$19,", "),""),IF(ISERR(FIND(Opis_efektów_inż!$D$20,NieStac!$S18))=FALSE,CONCATENATE(Opis_efektów_inż!$A$20,", "),""),IF(ISERR(FIND(Opis_efektów_inż!$D$21,NieStac!$S18))=FALSE,CONCATENATE(Opis_efektów_inż!$A$21,", "),""),IF(ISERR(FIND(Opis_efektów_inż!$D$22,NieStac!$S18))=FALSE,CONCATENATE(Opis_efektów_inż!$A$22,", "),""),IF(ISERR(FIND(Opis_efektów_inż!$D$23,NieStac!$S18))=FALSE,CONCATENATE(Opis_efektów_inż!$A$23,", "),""),IF(ISERR(FIND(Opis_efektów_inż!$D$24,NieStac!$S18))=FALSE,CONCATENATE(Opis_efektów_inż!$A$24,", "),""),IF(ISERR(FIND(Opis_efektów_inż!$D$25,NieStac!$S18))=FALSE,CONCATENATE(Opis_efektów_inż!$A$25,", "),""))</f>
        <v xml:space="preserve">K1_U20, </v>
      </c>
      <c r="D13" s="139"/>
    </row>
    <row r="14" spans="1:287" hidden="1">
      <c r="A14" s="144">
        <f>NieStac!C19</f>
        <v>0</v>
      </c>
      <c r="B14" s="139" t="str">
        <f>CONCATENATE(IF(ISERR(FIND(Opis_efektów_inż!$D$5,NieStac!$R19))=FALSE,CONCATENATE(Opis_efektów_inż!$A$5,", "),""),IF(ISERR(FIND(Opis_efektów_inż!$D$6,NieStac!$R19))=FALSE,CONCATENATE(Opis_efektów_inż!$A$6,", "),""),IF(ISERR(FIND(Opis_efektów_inż!$D$7,NieStac!$R19))=FALSE,CONCATENATE(Opis_efektów_inż!$A$7,", "),""),IF(ISERR(FIND(Opis_efektów_inż!$D$8,NieStac!$R19))=FALSE,CONCATENATE(Opis_efektów_inż!$A$8,", "),""),)</f>
        <v/>
      </c>
      <c r="C14" s="140" t="str">
        <f>CONCATENATE(IF(ISERR(FIND(Opis_efektów_inż!$D$10,NieStac!$S19))=FALSE,CONCATENATE(Opis_efektów_inż!$A$10,", "),""),IF(ISERR(FIND(Opis_efektów_inż!$D$11,NieStac!$S19))=FALSE,CONCATENATE(Opis_efektów_inż!$A$11,", "),""),IF(ISERR(FIND(Opis_efektów_inż!$D$12,NieStac!$S19))=FALSE,CONCATENATE(Opis_efektów_inż!$A$12,", "),""),IF(ISERR(FIND(Opis_efektów_inż!$D$13,NieStac!$S19))=FALSE,CONCATENATE(Opis_efektów_inż!$A$13,", "),""),IF(ISERR(FIND(Opis_efektów_inż!$D$14,NieStac!$S19))=FALSE,CONCATENATE(Opis_efektów_inż!$A$14,", "),""),IF(ISERR(FIND(Opis_efektów_inż!$D$15,NieStac!$S19))=FALSE,CONCATENATE(Opis_efektów_inż!$A$15,", "),""),IF(ISERR(FIND(Opis_efektów_inż!$D$16,NieStac!$S19))=FALSE,CONCATENATE(Opis_efektów_inż!$A$16,", "),""),IF(ISERR(FIND(Opis_efektów_inż!$D$17,NieStac!$S19))=FALSE,CONCATENATE(Opis_efektów_inż!$A$17,", "),""),IF(ISERR(FIND(Opis_efektów_inż!$D$18,NieStac!$S19))=FALSE,CONCATENATE(Opis_efektów_inż!$A$18,", "),""),IF(ISERR(FIND(Opis_efektów_inż!$D$19,NieStac!$S19))=FALSE,CONCATENATE(Opis_efektów_inż!$A$19,", "),""),IF(ISERR(FIND(Opis_efektów_inż!$D$20,NieStac!$S19))=FALSE,CONCATENATE(Opis_efektów_inż!$A$20,", "),""),IF(ISERR(FIND(Opis_efektów_inż!$D$21,NieStac!$S19))=FALSE,CONCATENATE(Opis_efektów_inż!$A$21,", "),""),IF(ISERR(FIND(Opis_efektów_inż!$D$22,NieStac!$S19))=FALSE,CONCATENATE(Opis_efektów_inż!$A$22,", "),""),IF(ISERR(FIND(Opis_efektów_inż!$D$23,NieStac!$S19))=FALSE,CONCATENATE(Opis_efektów_inż!$A$23,", "),""),IF(ISERR(FIND(Opis_efektów_inż!$D$24,NieStac!$S19))=FALSE,CONCATENATE(Opis_efektów_inż!$A$24,", "),""),IF(ISERR(FIND(Opis_efektów_inż!$D$25,NieStac!$S19))=FALSE,CONCATENATE(Opis_efektów_inż!$A$25,", "),""))</f>
        <v/>
      </c>
      <c r="D14" s="139"/>
    </row>
    <row r="15" spans="1:287" ht="15" hidden="1" customHeight="1">
      <c r="A15" s="144">
        <f>NieStac!C20</f>
        <v>0</v>
      </c>
      <c r="B15" s="139" t="str">
        <f>CONCATENATE(IF(ISERR(FIND(Opis_efektów_inż!$D$5,NieStac!$R20))=FALSE,CONCATENATE(Opis_efektów_inż!$A$5,", "),""),IF(ISERR(FIND(Opis_efektów_inż!$D$6,NieStac!$R20))=FALSE,CONCATENATE(Opis_efektów_inż!$A$6,", "),""),IF(ISERR(FIND(Opis_efektów_inż!$D$7,NieStac!$R20))=FALSE,CONCATENATE(Opis_efektów_inż!$A$7,", "),""),IF(ISERR(FIND(Opis_efektów_inż!$D$8,NieStac!$R20))=FALSE,CONCATENATE(Opis_efektów_inż!$A$8,", "),""),)</f>
        <v/>
      </c>
      <c r="C15" s="140" t="str">
        <f>CONCATENATE(IF(ISERR(FIND(Opis_efektów_inż!$D$10,NieStac!$S20))=FALSE,CONCATENATE(Opis_efektów_inż!$A$10,", "),""),IF(ISERR(FIND(Opis_efektów_inż!$D$11,NieStac!$S20))=FALSE,CONCATENATE(Opis_efektów_inż!$A$11,", "),""),IF(ISERR(FIND(Opis_efektów_inż!$D$12,NieStac!$S20))=FALSE,CONCATENATE(Opis_efektów_inż!$A$12,", "),""),IF(ISERR(FIND(Opis_efektów_inż!$D$13,NieStac!$S20))=FALSE,CONCATENATE(Opis_efektów_inż!$A$13,", "),""),IF(ISERR(FIND(Opis_efektów_inż!$D$14,NieStac!$S20))=FALSE,CONCATENATE(Opis_efektów_inż!$A$14,", "),""),IF(ISERR(FIND(Opis_efektów_inż!$D$15,NieStac!$S20))=FALSE,CONCATENATE(Opis_efektów_inż!$A$15,", "),""),IF(ISERR(FIND(Opis_efektów_inż!$D$16,NieStac!$S20))=FALSE,CONCATENATE(Opis_efektów_inż!$A$16,", "),""),IF(ISERR(FIND(Opis_efektów_inż!$D$17,NieStac!$S20))=FALSE,CONCATENATE(Opis_efektów_inż!$A$17,", "),""),IF(ISERR(FIND(Opis_efektów_inż!$D$18,NieStac!$S20))=FALSE,CONCATENATE(Opis_efektów_inż!$A$18,", "),""),IF(ISERR(FIND(Opis_efektów_inż!$D$19,NieStac!$S20))=FALSE,CONCATENATE(Opis_efektów_inż!$A$19,", "),""),IF(ISERR(FIND(Opis_efektów_inż!$D$20,NieStac!$S20))=FALSE,CONCATENATE(Opis_efektów_inż!$A$20,", "),""),IF(ISERR(FIND(Opis_efektów_inż!$D$21,NieStac!$S20))=FALSE,CONCATENATE(Opis_efektów_inż!$A$21,", "),""),IF(ISERR(FIND(Opis_efektów_inż!$D$22,NieStac!$S20))=FALSE,CONCATENATE(Opis_efektów_inż!$A$22,", "),""),IF(ISERR(FIND(Opis_efektów_inż!$D$23,NieStac!$S20))=FALSE,CONCATENATE(Opis_efektów_inż!$A$23,", "),""),IF(ISERR(FIND(Opis_efektów_inż!$D$24,NieStac!$S20))=FALSE,CONCATENATE(Opis_efektów_inż!$A$24,", "),""),IF(ISERR(FIND(Opis_efektów_inż!$D$25,NieStac!$S20))=FALSE,CONCATENATE(Opis_efektów_inż!$A$25,", "),""))</f>
        <v/>
      </c>
      <c r="D15" s="139"/>
    </row>
    <row r="16" spans="1:287">
      <c r="A16" s="206" t="str">
        <f>NieStac!C21</f>
        <v>Semestr 2:</v>
      </c>
      <c r="B16" s="139" t="str">
        <f>CONCATENATE(IF(ISERR(FIND(Opis_efektów_inż!$D$5,NieStac!$R21))=FALSE,CONCATENATE(Opis_efektów_inż!$A$5,", "),""),IF(ISERR(FIND(Opis_efektów_inż!$D$6,NieStac!$R21))=FALSE,CONCATENATE(Opis_efektów_inż!$A$6,", "),""),IF(ISERR(FIND(Opis_efektów_inż!$D$7,NieStac!$R21))=FALSE,CONCATENATE(Opis_efektów_inż!$A$7,", "),""),IF(ISERR(FIND(Opis_efektów_inż!$D$8,NieStac!$R21))=FALSE,CONCATENATE(Opis_efektów_inż!$A$8,", "),""),)</f>
        <v/>
      </c>
      <c r="C16" s="140" t="str">
        <f>CONCATENATE(IF(ISERR(FIND(Opis_efektów_inż!$D$10,NieStac!$S21))=FALSE,CONCATENATE(Opis_efektów_inż!$A$10,", "),""),IF(ISERR(FIND(Opis_efektów_inż!$D$11,NieStac!$S21))=FALSE,CONCATENATE(Opis_efektów_inż!$A$11,", "),""),IF(ISERR(FIND(Opis_efektów_inż!$D$12,NieStac!$S21))=FALSE,CONCATENATE(Opis_efektów_inż!$A$12,", "),""),IF(ISERR(FIND(Opis_efektów_inż!$D$13,NieStac!$S21))=FALSE,CONCATENATE(Opis_efektów_inż!$A$13,", "),""),IF(ISERR(FIND(Opis_efektów_inż!$D$14,NieStac!$S21))=FALSE,CONCATENATE(Opis_efektów_inż!$A$14,", "),""),IF(ISERR(FIND(Opis_efektów_inż!$D$15,NieStac!$S21))=FALSE,CONCATENATE(Opis_efektów_inż!$A$15,", "),""),IF(ISERR(FIND(Opis_efektów_inż!$D$16,NieStac!$S21))=FALSE,CONCATENATE(Opis_efektów_inż!$A$16,", "),""),IF(ISERR(FIND(Opis_efektów_inż!$D$17,NieStac!$S21))=FALSE,CONCATENATE(Opis_efektów_inż!$A$17,", "),""),IF(ISERR(FIND(Opis_efektów_inż!$D$18,NieStac!$S21))=FALSE,CONCATENATE(Opis_efektów_inż!$A$18,", "),""),IF(ISERR(FIND(Opis_efektów_inż!$D$19,NieStac!$S21))=FALSE,CONCATENATE(Opis_efektów_inż!$A$19,", "),""),IF(ISERR(FIND(Opis_efektów_inż!$D$20,NieStac!$S21))=FALSE,CONCATENATE(Opis_efektów_inż!$A$20,", "),""),IF(ISERR(FIND(Opis_efektów_inż!$D$21,NieStac!$S21))=FALSE,CONCATENATE(Opis_efektów_inż!$A$21,", "),""),IF(ISERR(FIND(Opis_efektów_inż!$D$22,NieStac!$S21))=FALSE,CONCATENATE(Opis_efektów_inż!$A$22,", "),""),IF(ISERR(FIND(Opis_efektów_inż!$D$23,NieStac!$S21))=FALSE,CONCATENATE(Opis_efektów_inż!$A$23,", "),""),IF(ISERR(FIND(Opis_efektów_inż!$D$24,NieStac!$S21))=FALSE,CONCATENATE(Opis_efektów_inż!$A$24,", "),""),IF(ISERR(FIND(Opis_efektów_inż!$D$25,NieStac!$S21))=FALSE,CONCATENATE(Opis_efektów_inż!$A$25,", "),""))</f>
        <v/>
      </c>
      <c r="D16" s="139"/>
    </row>
    <row r="17" spans="1:4" hidden="1">
      <c r="A17" s="144" t="str">
        <f>NieStac!C22</f>
        <v>Moduł kształcenia</v>
      </c>
      <c r="B17" s="139" t="str">
        <f>CONCATENATE(IF(ISERR(FIND(Opis_efektów_inż!$D$5,NieStac!$R22))=FALSE,CONCATENATE(Opis_efektów_inż!$A$5,", "),""),IF(ISERR(FIND(Opis_efektów_inż!$D$6,NieStac!$R22))=FALSE,CONCATENATE(Opis_efektów_inż!$A$6,", "),""),IF(ISERR(FIND(Opis_efektów_inż!$D$7,NieStac!$R22))=FALSE,CONCATENATE(Opis_efektów_inż!$A$7,", "),""),IF(ISERR(FIND(Opis_efektów_inż!$D$8,NieStac!$R22))=FALSE,CONCATENATE(Opis_efektów_inż!$A$8,", "),""),)</f>
        <v/>
      </c>
      <c r="C17" s="140" t="str">
        <f>CONCATENATE(IF(ISERR(FIND(Opis_efektów_inż!$D$10,NieStac!$S22))=FALSE,CONCATENATE(Opis_efektów_inż!$A$10,", "),""),IF(ISERR(FIND(Opis_efektów_inż!$D$11,NieStac!$S22))=FALSE,CONCATENATE(Opis_efektów_inż!$A$11,", "),""),IF(ISERR(FIND(Opis_efektów_inż!$D$12,NieStac!$S22))=FALSE,CONCATENATE(Opis_efektów_inż!$A$12,", "),""),IF(ISERR(FIND(Opis_efektów_inż!$D$13,NieStac!$S22))=FALSE,CONCATENATE(Opis_efektów_inż!$A$13,", "),""),IF(ISERR(FIND(Opis_efektów_inż!$D$14,NieStac!$S22))=FALSE,CONCATENATE(Opis_efektów_inż!$A$14,", "),""),IF(ISERR(FIND(Opis_efektów_inż!$D$15,NieStac!$S22))=FALSE,CONCATENATE(Opis_efektów_inż!$A$15,", "),""),IF(ISERR(FIND(Opis_efektów_inż!$D$16,NieStac!$S22))=FALSE,CONCATENATE(Opis_efektów_inż!$A$16,", "),""),IF(ISERR(FIND(Opis_efektów_inż!$D$17,NieStac!$S22))=FALSE,CONCATENATE(Opis_efektów_inż!$A$17,", "),""),IF(ISERR(FIND(Opis_efektów_inż!$D$18,NieStac!$S22))=FALSE,CONCATENATE(Opis_efektów_inż!$A$18,", "),""),IF(ISERR(FIND(Opis_efektów_inż!$D$19,NieStac!$S22))=FALSE,CONCATENATE(Opis_efektów_inż!$A$19,", "),""),IF(ISERR(FIND(Opis_efektów_inż!$D$20,NieStac!$S22))=FALSE,CONCATENATE(Opis_efektów_inż!$A$20,", "),""),IF(ISERR(FIND(Opis_efektów_inż!$D$21,NieStac!$S22))=FALSE,CONCATENATE(Opis_efektów_inż!$A$21,", "),""),IF(ISERR(FIND(Opis_efektów_inż!$D$22,NieStac!$S22))=FALSE,CONCATENATE(Opis_efektów_inż!$A$22,", "),""),IF(ISERR(FIND(Opis_efektów_inż!$D$23,NieStac!$S22))=FALSE,CONCATENATE(Opis_efektów_inż!$A$23,", "),""),IF(ISERR(FIND(Opis_efektów_inż!$D$24,NieStac!$S22))=FALSE,CONCATENATE(Opis_efektów_inż!$A$24,", "),""),IF(ISERR(FIND(Opis_efektów_inż!$D$25,NieStac!$S22))=FALSE,CONCATENATE(Opis_efektów_inż!$A$25,", "),""))</f>
        <v/>
      </c>
      <c r="D17" s="139"/>
    </row>
    <row r="18" spans="1:4">
      <c r="A18" s="144" t="str">
        <f>NieStac!C23</f>
        <v>Teoria obwodów</v>
      </c>
      <c r="B18" s="139" t="str">
        <f>CONCATENATE(IF(ISERR(FIND(Opis_efektów_inż!$D$5,NieStac!$R23))=FALSE,CONCATENATE(Opis_efektów_inż!$A$5,", "),""),IF(ISERR(FIND(Opis_efektów_inż!$D$6,NieStac!$R23))=FALSE,CONCATENATE(Opis_efektów_inż!$A$6,", "),""),IF(ISERR(FIND(Opis_efektów_inż!$D$7,NieStac!$R23))=FALSE,CONCATENATE(Opis_efektów_inż!$A$7,", "),""),IF(ISERR(FIND(Opis_efektów_inż!$D$8,NieStac!$R23))=FALSE,CONCATENATE(Opis_efektów_inż!$A$8,", "),""),)</f>
        <v/>
      </c>
      <c r="C18" s="140" t="str">
        <f>CONCATENATE(IF(ISERR(FIND(Opis_efektów_inż!$D$10,NieStac!$S23))=FALSE,CONCATENATE(Opis_efektów_inż!$A$10,", "),""),IF(ISERR(FIND(Opis_efektów_inż!$D$11,NieStac!$S23))=FALSE,CONCATENATE(Opis_efektów_inż!$A$11,", "),""),IF(ISERR(FIND(Opis_efektów_inż!$D$12,NieStac!$S23))=FALSE,CONCATENATE(Opis_efektów_inż!$A$12,", "),""),IF(ISERR(FIND(Opis_efektów_inż!$D$13,NieStac!$S23))=FALSE,CONCATENATE(Opis_efektów_inż!$A$13,", "),""),IF(ISERR(FIND(Opis_efektów_inż!$D$14,NieStac!$S23))=FALSE,CONCATENATE(Opis_efektów_inż!$A$14,", "),""),IF(ISERR(FIND(Opis_efektów_inż!$D$15,NieStac!$S23))=FALSE,CONCATENATE(Opis_efektów_inż!$A$15,", "),""),IF(ISERR(FIND(Opis_efektów_inż!$D$16,NieStac!$S23))=FALSE,CONCATENATE(Opis_efektów_inż!$A$16,", "),""),IF(ISERR(FIND(Opis_efektów_inż!$D$17,NieStac!$S23))=FALSE,CONCATENATE(Opis_efektów_inż!$A$17,", "),""),IF(ISERR(FIND(Opis_efektów_inż!$D$18,NieStac!$S23))=FALSE,CONCATENATE(Opis_efektów_inż!$A$18,", "),""),IF(ISERR(FIND(Opis_efektów_inż!$D$19,NieStac!$S23))=FALSE,CONCATENATE(Opis_efektów_inż!$A$19,", "),""),IF(ISERR(FIND(Opis_efektów_inż!$D$20,NieStac!$S23))=FALSE,CONCATENATE(Opis_efektów_inż!$A$20,", "),""),IF(ISERR(FIND(Opis_efektów_inż!$D$21,NieStac!$S23))=FALSE,CONCATENATE(Opis_efektów_inż!$A$21,", "),""),IF(ISERR(FIND(Opis_efektów_inż!$D$22,NieStac!$S23))=FALSE,CONCATENATE(Opis_efektów_inż!$A$22,", "),""),IF(ISERR(FIND(Opis_efektów_inż!$D$23,NieStac!$S23))=FALSE,CONCATENATE(Opis_efektów_inż!$A$23,", "),""),IF(ISERR(FIND(Opis_efektów_inż!$D$24,NieStac!$S23))=FALSE,CONCATENATE(Opis_efektów_inż!$A$24,", "),""),IF(ISERR(FIND(Opis_efektów_inż!$D$25,NieStac!$S23))=FALSE,CONCATENATE(Opis_efektów_inż!$A$25,", "),""))</f>
        <v xml:space="preserve">K1_U14, K1_U15, </v>
      </c>
      <c r="D18" s="139"/>
    </row>
    <row r="19" spans="1:4" ht="25.5">
      <c r="A19" s="144" t="str">
        <f>NieStac!C24</f>
        <v>Równania różniczkowe i przekształcenia całkowe</v>
      </c>
      <c r="B19" s="139" t="str">
        <f>CONCATENATE(IF(ISERR(FIND(Opis_efektów_inż!$D$5,NieStac!$R24))=FALSE,CONCATENATE(Opis_efektów_inż!$A$5,", "),""),IF(ISERR(FIND(Opis_efektów_inż!$D$6,NieStac!$R24))=FALSE,CONCATENATE(Opis_efektów_inż!$A$6,", "),""),IF(ISERR(FIND(Opis_efektów_inż!$D$7,NieStac!$R24))=FALSE,CONCATENATE(Opis_efektów_inż!$A$7,", "),""),IF(ISERR(FIND(Opis_efektów_inż!$D$8,NieStac!$R24))=FALSE,CONCATENATE(Opis_efektów_inż!$A$8,", "),""),)</f>
        <v/>
      </c>
      <c r="C19" s="140" t="str">
        <f>CONCATENATE(IF(ISERR(FIND(Opis_efektów_inż!$D$10,NieStac!$S24))=FALSE,CONCATENATE(Opis_efektów_inż!$A$10,", "),""),IF(ISERR(FIND(Opis_efektów_inż!$D$11,NieStac!$S24))=FALSE,CONCATENATE(Opis_efektów_inż!$A$11,", "),""),IF(ISERR(FIND(Opis_efektów_inż!$D$12,NieStac!$S24))=FALSE,CONCATENATE(Opis_efektów_inż!$A$12,", "),""),IF(ISERR(FIND(Opis_efektów_inż!$D$13,NieStac!$S24))=FALSE,CONCATENATE(Opis_efektów_inż!$A$13,", "),""),IF(ISERR(FIND(Opis_efektów_inż!$D$14,NieStac!$S24))=FALSE,CONCATENATE(Opis_efektów_inż!$A$14,", "),""),IF(ISERR(FIND(Opis_efektów_inż!$D$15,NieStac!$S24))=FALSE,CONCATENATE(Opis_efektów_inż!$A$15,", "),""),IF(ISERR(FIND(Opis_efektów_inż!$D$16,NieStac!$S24))=FALSE,CONCATENATE(Opis_efektów_inż!$A$16,", "),""),IF(ISERR(FIND(Opis_efektów_inż!$D$17,NieStac!$S24))=FALSE,CONCATENATE(Opis_efektów_inż!$A$17,", "),""),IF(ISERR(FIND(Opis_efektów_inż!$D$18,NieStac!$S24))=FALSE,CONCATENATE(Opis_efektów_inż!$A$18,", "),""),IF(ISERR(FIND(Opis_efektów_inż!$D$19,NieStac!$S24))=FALSE,CONCATENATE(Opis_efektów_inż!$A$19,", "),""),IF(ISERR(FIND(Opis_efektów_inż!$D$20,NieStac!$S24))=FALSE,CONCATENATE(Opis_efektów_inż!$A$20,", "),""),IF(ISERR(FIND(Opis_efektów_inż!$D$21,NieStac!$S24))=FALSE,CONCATENATE(Opis_efektów_inż!$A$21,", "),""),IF(ISERR(FIND(Opis_efektów_inż!$D$22,NieStac!$S24))=FALSE,CONCATENATE(Opis_efektów_inż!$A$22,", "),""),IF(ISERR(FIND(Opis_efektów_inż!$D$23,NieStac!$S24))=FALSE,CONCATENATE(Opis_efektów_inż!$A$23,", "),""),IF(ISERR(FIND(Opis_efektów_inż!$D$24,NieStac!$S24))=FALSE,CONCATENATE(Opis_efektów_inż!$A$24,", "),""),IF(ISERR(FIND(Opis_efektów_inż!$D$25,NieStac!$S24))=FALSE,CONCATENATE(Opis_efektów_inż!$A$25,", "),""))</f>
        <v xml:space="preserve">K1_U9, </v>
      </c>
      <c r="D19" s="139"/>
    </row>
    <row r="20" spans="1:4">
      <c r="A20" s="144" t="str">
        <f>NieStac!C25</f>
        <v>Metody numeryczne i symulacja</v>
      </c>
      <c r="B20" s="139" t="str">
        <f>CONCATENATE(IF(ISERR(FIND(Opis_efektów_inż!$D$5,NieStac!$R25))=FALSE,CONCATENATE(Opis_efektów_inż!$A$5,", "),""),IF(ISERR(FIND(Opis_efektów_inż!$D$6,NieStac!$R25))=FALSE,CONCATENATE(Opis_efektów_inż!$A$6,", "),""),IF(ISERR(FIND(Opis_efektów_inż!$D$7,NieStac!$R25))=FALSE,CONCATENATE(Opis_efektów_inż!$A$7,", "),""),IF(ISERR(FIND(Opis_efektów_inż!$D$8,NieStac!$R25))=FALSE,CONCATENATE(Opis_efektów_inż!$A$8,", "),""),)</f>
        <v/>
      </c>
      <c r="C20" s="140" t="str">
        <f>CONCATENATE(IF(ISERR(FIND(Opis_efektów_inż!$D$10,NieStac!$S25))=FALSE,CONCATENATE(Opis_efektów_inż!$A$10,", "),""),IF(ISERR(FIND(Opis_efektów_inż!$D$11,NieStac!$S25))=FALSE,CONCATENATE(Opis_efektów_inż!$A$11,", "),""),IF(ISERR(FIND(Opis_efektów_inż!$D$12,NieStac!$S25))=FALSE,CONCATENATE(Opis_efektów_inż!$A$12,", "),""),IF(ISERR(FIND(Opis_efektów_inż!$D$13,NieStac!$S25))=FALSE,CONCATENATE(Opis_efektów_inż!$A$13,", "),""),IF(ISERR(FIND(Opis_efektów_inż!$D$14,NieStac!$S25))=FALSE,CONCATENATE(Opis_efektów_inż!$A$14,", "),""),IF(ISERR(FIND(Opis_efektów_inż!$D$15,NieStac!$S25))=FALSE,CONCATENATE(Opis_efektów_inż!$A$15,", "),""),IF(ISERR(FIND(Opis_efektów_inż!$D$16,NieStac!$S25))=FALSE,CONCATENATE(Opis_efektów_inż!$A$16,", "),""),IF(ISERR(FIND(Opis_efektów_inż!$D$17,NieStac!$S25))=FALSE,CONCATENATE(Opis_efektów_inż!$A$17,", "),""),IF(ISERR(FIND(Opis_efektów_inż!$D$18,NieStac!$S25))=FALSE,CONCATENATE(Opis_efektów_inż!$A$18,", "),""),IF(ISERR(FIND(Opis_efektów_inż!$D$19,NieStac!$S25))=FALSE,CONCATENATE(Opis_efektów_inż!$A$19,", "),""),IF(ISERR(FIND(Opis_efektów_inż!$D$20,NieStac!$S25))=FALSE,CONCATENATE(Opis_efektów_inż!$A$20,", "),""),IF(ISERR(FIND(Opis_efektów_inż!$D$21,NieStac!$S25))=FALSE,CONCATENATE(Opis_efektów_inż!$A$21,", "),""),IF(ISERR(FIND(Opis_efektów_inż!$D$22,NieStac!$S25))=FALSE,CONCATENATE(Opis_efektów_inż!$A$22,", "),""),IF(ISERR(FIND(Opis_efektów_inż!$D$23,NieStac!$S25))=FALSE,CONCATENATE(Opis_efektów_inż!$A$23,", "),""),IF(ISERR(FIND(Opis_efektów_inż!$D$24,NieStac!$S25))=FALSE,CONCATENATE(Opis_efektów_inż!$A$24,", "),""),IF(ISERR(FIND(Opis_efektów_inż!$D$25,NieStac!$S25))=FALSE,CONCATENATE(Opis_efektów_inż!$A$25,", "),""))</f>
        <v xml:space="preserve">K1_U10, </v>
      </c>
      <c r="D20" s="139"/>
    </row>
    <row r="21" spans="1:4">
      <c r="A21" s="144" t="str">
        <f>NieStac!C26</f>
        <v>Fizyka</v>
      </c>
      <c r="B21" s="139" t="str">
        <f>CONCATENATE(IF(ISERR(FIND(Opis_efektów_inż!$D$5,NieStac!$R26))=FALSE,CONCATENATE(Opis_efektów_inż!$A$5,", "),""),IF(ISERR(FIND(Opis_efektów_inż!$D$6,NieStac!$R26))=FALSE,CONCATENATE(Opis_efektów_inż!$A$6,", "),""),IF(ISERR(FIND(Opis_efektów_inż!$D$7,NieStac!$R26))=FALSE,CONCATENATE(Opis_efektów_inż!$A$7,", "),""),IF(ISERR(FIND(Opis_efektów_inż!$D$8,NieStac!$R26))=FALSE,CONCATENATE(Opis_efektów_inż!$A$8,", "),""),)</f>
        <v/>
      </c>
      <c r="C21" s="140" t="str">
        <f>CONCATENATE(IF(ISERR(FIND(Opis_efektów_inż!$D$10,NieStac!$S26))=FALSE,CONCATENATE(Opis_efektów_inż!$A$10,", "),""),IF(ISERR(FIND(Opis_efektów_inż!$D$11,NieStac!$S26))=FALSE,CONCATENATE(Opis_efektów_inż!$A$11,", "),""),IF(ISERR(FIND(Opis_efektów_inż!$D$12,NieStac!$S26))=FALSE,CONCATENATE(Opis_efektów_inż!$A$12,", "),""),IF(ISERR(FIND(Opis_efektów_inż!$D$13,NieStac!$S26))=FALSE,CONCATENATE(Opis_efektów_inż!$A$13,", "),""),IF(ISERR(FIND(Opis_efektów_inż!$D$14,NieStac!$S26))=FALSE,CONCATENATE(Opis_efektów_inż!$A$14,", "),""),IF(ISERR(FIND(Opis_efektów_inż!$D$15,NieStac!$S26))=FALSE,CONCATENATE(Opis_efektów_inż!$A$15,", "),""),IF(ISERR(FIND(Opis_efektów_inż!$D$16,NieStac!$S26))=FALSE,CONCATENATE(Opis_efektów_inż!$A$16,", "),""),IF(ISERR(FIND(Opis_efektów_inż!$D$17,NieStac!$S26))=FALSE,CONCATENATE(Opis_efektów_inż!$A$17,", "),""),IF(ISERR(FIND(Opis_efektów_inż!$D$18,NieStac!$S26))=FALSE,CONCATENATE(Opis_efektów_inż!$A$18,", "),""),IF(ISERR(FIND(Opis_efektów_inż!$D$19,NieStac!$S26))=FALSE,CONCATENATE(Opis_efektów_inż!$A$19,", "),""),IF(ISERR(FIND(Opis_efektów_inż!$D$20,NieStac!$S26))=FALSE,CONCATENATE(Opis_efektów_inż!$A$20,", "),""),IF(ISERR(FIND(Opis_efektów_inż!$D$21,NieStac!$S26))=FALSE,CONCATENATE(Opis_efektów_inż!$A$21,", "),""),IF(ISERR(FIND(Opis_efektów_inż!$D$22,NieStac!$S26))=FALSE,CONCATENATE(Opis_efektów_inż!$A$22,", "),""),IF(ISERR(FIND(Opis_efektów_inż!$D$23,NieStac!$S26))=FALSE,CONCATENATE(Opis_efektów_inż!$A$23,", "),""),IF(ISERR(FIND(Opis_efektów_inż!$D$24,NieStac!$S26))=FALSE,CONCATENATE(Opis_efektów_inż!$A$24,", "),""),IF(ISERR(FIND(Opis_efektów_inż!$D$25,NieStac!$S26))=FALSE,CONCATENATE(Opis_efektów_inż!$A$25,", "),""))</f>
        <v/>
      </c>
      <c r="D21" s="139"/>
    </row>
    <row r="22" spans="1:4">
      <c r="A22" s="144" t="str">
        <f>NieStac!C27</f>
        <v>Probabilistyka i statystyka</v>
      </c>
      <c r="B22" s="139" t="str">
        <f>CONCATENATE(IF(ISERR(FIND(Opis_efektów_inż!$D$5,NieStac!$R27))=FALSE,CONCATENATE(Opis_efektów_inż!$A$5,", "),""),IF(ISERR(FIND(Opis_efektów_inż!$D$6,NieStac!$R27))=FALSE,CONCATENATE(Opis_efektów_inż!$A$6,", "),""),IF(ISERR(FIND(Opis_efektów_inż!$D$7,NieStac!$R27))=FALSE,CONCATENATE(Opis_efektów_inż!$A$7,", "),""),IF(ISERR(FIND(Opis_efektów_inż!$D$8,NieStac!$R27))=FALSE,CONCATENATE(Opis_efektów_inż!$A$8,", "),""),)</f>
        <v/>
      </c>
      <c r="C22" s="140" t="str">
        <f>CONCATENATE(IF(ISERR(FIND(Opis_efektów_inż!$D$10,NieStac!$S27))=FALSE,CONCATENATE(Opis_efektów_inż!$A$10,", "),""),IF(ISERR(FIND(Opis_efektów_inż!$D$11,NieStac!$S27))=FALSE,CONCATENATE(Opis_efektów_inż!$A$11,", "),""),IF(ISERR(FIND(Opis_efektów_inż!$D$12,NieStac!$S27))=FALSE,CONCATENATE(Opis_efektów_inż!$A$12,", "),""),IF(ISERR(FIND(Opis_efektów_inż!$D$13,NieStac!$S27))=FALSE,CONCATENATE(Opis_efektów_inż!$A$13,", "),""),IF(ISERR(FIND(Opis_efektów_inż!$D$14,NieStac!$S27))=FALSE,CONCATENATE(Opis_efektów_inż!$A$14,", "),""),IF(ISERR(FIND(Opis_efektów_inż!$D$15,NieStac!$S27))=FALSE,CONCATENATE(Opis_efektów_inż!$A$15,", "),""),IF(ISERR(FIND(Opis_efektów_inż!$D$16,NieStac!$S27))=FALSE,CONCATENATE(Opis_efektów_inż!$A$16,", "),""),IF(ISERR(FIND(Opis_efektów_inż!$D$17,NieStac!$S27))=FALSE,CONCATENATE(Opis_efektów_inż!$A$17,", "),""),IF(ISERR(FIND(Opis_efektów_inż!$D$18,NieStac!$S27))=FALSE,CONCATENATE(Opis_efektów_inż!$A$18,", "),""),IF(ISERR(FIND(Opis_efektów_inż!$D$19,NieStac!$S27))=FALSE,CONCATENATE(Opis_efektów_inż!$A$19,", "),""),IF(ISERR(FIND(Opis_efektów_inż!$D$20,NieStac!$S27))=FALSE,CONCATENATE(Opis_efektów_inż!$A$20,", "),""),IF(ISERR(FIND(Opis_efektów_inż!$D$21,NieStac!$S27))=FALSE,CONCATENATE(Opis_efektów_inż!$A$21,", "),""),IF(ISERR(FIND(Opis_efektów_inż!$D$22,NieStac!$S27))=FALSE,CONCATENATE(Opis_efektów_inż!$A$22,", "),""),IF(ISERR(FIND(Opis_efektów_inż!$D$23,NieStac!$S27))=FALSE,CONCATENATE(Opis_efektów_inż!$A$23,", "),""),IF(ISERR(FIND(Opis_efektów_inż!$D$24,NieStac!$S27))=FALSE,CONCATENATE(Opis_efektów_inż!$A$24,", "),""),IF(ISERR(FIND(Opis_efektów_inż!$D$25,NieStac!$S27))=FALSE,CONCATENATE(Opis_efektów_inż!$A$25,", "),""))</f>
        <v/>
      </c>
      <c r="D22" s="139"/>
    </row>
    <row r="23" spans="1:4">
      <c r="A23" s="144" t="str">
        <f>NieStac!C28</f>
        <v>Język obcy</v>
      </c>
      <c r="B23" s="139" t="str">
        <f>CONCATENATE(IF(ISERR(FIND(Opis_efektów_inż!$D$5,NieStac!$R28))=FALSE,CONCATENATE(Opis_efektów_inż!$A$5,", "),""),IF(ISERR(FIND(Opis_efektów_inż!$D$6,NieStac!$R28))=FALSE,CONCATENATE(Opis_efektów_inż!$A$6,", "),""),IF(ISERR(FIND(Opis_efektów_inż!$D$7,NieStac!$R28))=FALSE,CONCATENATE(Opis_efektów_inż!$A$7,", "),""),IF(ISERR(FIND(Opis_efektów_inż!$D$8,NieStac!$R28))=FALSE,CONCATENATE(Opis_efektów_inż!$A$8,", "),""),)</f>
        <v/>
      </c>
      <c r="C23" s="140" t="str">
        <f>CONCATENATE(IF(ISERR(FIND(Opis_efektów_inż!$D$10,NieStac!$S28))=FALSE,CONCATENATE(Opis_efektów_inż!$A$10,", "),""),IF(ISERR(FIND(Opis_efektów_inż!$D$11,NieStac!$S28))=FALSE,CONCATENATE(Opis_efektów_inż!$A$11,", "),""),IF(ISERR(FIND(Opis_efektów_inż!$D$12,NieStac!$S28))=FALSE,CONCATENATE(Opis_efektów_inż!$A$12,", "),""),IF(ISERR(FIND(Opis_efektów_inż!$D$13,NieStac!$S28))=FALSE,CONCATENATE(Opis_efektów_inż!$A$13,", "),""),IF(ISERR(FIND(Opis_efektów_inż!$D$14,NieStac!$S28))=FALSE,CONCATENATE(Opis_efektów_inż!$A$14,", "),""),IF(ISERR(FIND(Opis_efektów_inż!$D$15,NieStac!$S28))=FALSE,CONCATENATE(Opis_efektów_inż!$A$15,", "),""),IF(ISERR(FIND(Opis_efektów_inż!$D$16,NieStac!$S28))=FALSE,CONCATENATE(Opis_efektów_inż!$A$16,", "),""),IF(ISERR(FIND(Opis_efektów_inż!$D$17,NieStac!$S28))=FALSE,CONCATENATE(Opis_efektów_inż!$A$17,", "),""),IF(ISERR(FIND(Opis_efektów_inż!$D$18,NieStac!$S28))=FALSE,CONCATENATE(Opis_efektów_inż!$A$18,", "),""),IF(ISERR(FIND(Opis_efektów_inż!$D$19,NieStac!$S28))=FALSE,CONCATENATE(Opis_efektów_inż!$A$19,", "),""),IF(ISERR(FIND(Opis_efektów_inż!$D$20,NieStac!$S28))=FALSE,CONCATENATE(Opis_efektów_inż!$A$20,", "),""),IF(ISERR(FIND(Opis_efektów_inż!$D$21,NieStac!$S28))=FALSE,CONCATENATE(Opis_efektów_inż!$A$21,", "),""),IF(ISERR(FIND(Opis_efektów_inż!$D$22,NieStac!$S28))=FALSE,CONCATENATE(Opis_efektów_inż!$A$22,", "),""),IF(ISERR(FIND(Opis_efektów_inż!$D$23,NieStac!$S28))=FALSE,CONCATENATE(Opis_efektów_inż!$A$23,", "),""),IF(ISERR(FIND(Opis_efektów_inż!$D$24,NieStac!$S28))=FALSE,CONCATENATE(Opis_efektów_inż!$A$24,", "),""),IF(ISERR(FIND(Opis_efektów_inż!$D$25,NieStac!$S28))=FALSE,CONCATENATE(Opis_efektów_inż!$A$25,", "),""))</f>
        <v/>
      </c>
      <c r="D23" s="139"/>
    </row>
    <row r="24" spans="1:4" hidden="1">
      <c r="A24" s="144" t="str">
        <f>NieStac!C28</f>
        <v>Język obcy</v>
      </c>
      <c r="B24" s="139" t="str">
        <f>CONCATENATE(IF(ISERR(FIND(Opis_efektów_inż!$D$5,NieStac!$R29))=FALSE,CONCATENATE(Opis_efektów_inż!$A$5,", "),""),IF(ISERR(FIND(Opis_efektów_inż!$D$6,NieStac!$R29))=FALSE,CONCATENATE(Opis_efektów_inż!$A$6,", "),""),IF(ISERR(FIND(Opis_efektów_inż!$D$7,NieStac!$R29))=FALSE,CONCATENATE(Opis_efektów_inż!$A$7,", "),""),IF(ISERR(FIND(Opis_efektów_inż!$D$8,NieStac!$R29))=FALSE,CONCATENATE(Opis_efektów_inż!$A$8,", "),""),)</f>
        <v/>
      </c>
      <c r="C24" s="140" t="str">
        <f>CONCATENATE(IF(ISERR(FIND(Opis_efektów_inż!$D$10,NieStac!$S29))=FALSE,CONCATENATE(Opis_efektów_inż!$A$10,", "),""),IF(ISERR(FIND(Opis_efektów_inż!$D$11,NieStac!$S29))=FALSE,CONCATENATE(Opis_efektów_inż!$A$11,", "),""),IF(ISERR(FIND(Opis_efektów_inż!$D$12,NieStac!$S29))=FALSE,CONCATENATE(Opis_efektów_inż!$A$12,", "),""),IF(ISERR(FIND(Opis_efektów_inż!$D$13,NieStac!$S29))=FALSE,CONCATENATE(Opis_efektów_inż!$A$13,", "),""),IF(ISERR(FIND(Opis_efektów_inż!$D$14,NieStac!$S29))=FALSE,CONCATENATE(Opis_efektów_inż!$A$14,", "),""),IF(ISERR(FIND(Opis_efektów_inż!$D$15,NieStac!$S29))=FALSE,CONCATENATE(Opis_efektów_inż!$A$15,", "),""),IF(ISERR(FIND(Opis_efektów_inż!$D$16,NieStac!$S29))=FALSE,CONCATENATE(Opis_efektów_inż!$A$16,", "),""),IF(ISERR(FIND(Opis_efektów_inż!$D$17,NieStac!$S29))=FALSE,CONCATENATE(Opis_efektów_inż!$A$17,", "),""),IF(ISERR(FIND(Opis_efektów_inż!$D$18,NieStac!$S29))=FALSE,CONCATENATE(Opis_efektów_inż!$A$18,", "),""),IF(ISERR(FIND(Opis_efektów_inż!$D$19,NieStac!$S29))=FALSE,CONCATENATE(Opis_efektów_inż!$A$19,", "),""),IF(ISERR(FIND(Opis_efektów_inż!$D$20,NieStac!$S29))=FALSE,CONCATENATE(Opis_efektów_inż!$A$20,", "),""),IF(ISERR(FIND(Opis_efektów_inż!$D$21,NieStac!$S29))=FALSE,CONCATENATE(Opis_efektów_inż!$A$21,", "),""),IF(ISERR(FIND(Opis_efektów_inż!$D$22,NieStac!$S29))=FALSE,CONCATENATE(Opis_efektów_inż!$A$22,", "),""),IF(ISERR(FIND(Opis_efektów_inż!$D$23,NieStac!$S29))=FALSE,CONCATENATE(Opis_efektów_inż!$A$23,", "),""),IF(ISERR(FIND(Opis_efektów_inż!$D$24,NieStac!$S29))=FALSE,CONCATENATE(Opis_efektów_inż!$A$24,", "),""),IF(ISERR(FIND(Opis_efektów_inż!$D$25,NieStac!$S29))=FALSE,CONCATENATE(Opis_efektów_inż!$A$25,", "),""))</f>
        <v/>
      </c>
      <c r="D24" s="139"/>
    </row>
    <row r="25" spans="1:4" hidden="1">
      <c r="A25" s="144">
        <f>NieStac!C30</f>
        <v>0</v>
      </c>
      <c r="B25" s="139" t="str">
        <f>CONCATENATE(IF(ISERR(FIND(Opis_efektów_inż!$D$5,NieStac!$R30))=FALSE,CONCATENATE(Opis_efektów_inż!$A$5,", "),""),IF(ISERR(FIND(Opis_efektów_inż!$D$6,NieStac!$R30))=FALSE,CONCATENATE(Opis_efektów_inż!$A$6,", "),""),IF(ISERR(FIND(Opis_efektów_inż!$D$7,NieStac!$R30))=FALSE,CONCATENATE(Opis_efektów_inż!$A$7,", "),""),IF(ISERR(FIND(Opis_efektów_inż!$D$8,NieStac!$R30))=FALSE,CONCATENATE(Opis_efektów_inż!$A$8,", "),""),)</f>
        <v/>
      </c>
      <c r="C25" s="140" t="str">
        <f>CONCATENATE(IF(ISERR(FIND(Opis_efektów_inż!$D$10,NieStac!$S30))=FALSE,CONCATENATE(Opis_efektów_inż!$A$10,", "),""),IF(ISERR(FIND(Opis_efektów_inż!$D$11,NieStac!$S30))=FALSE,CONCATENATE(Opis_efektów_inż!$A$11,", "),""),IF(ISERR(FIND(Opis_efektów_inż!$D$12,NieStac!$S30))=FALSE,CONCATENATE(Opis_efektów_inż!$A$12,", "),""),IF(ISERR(FIND(Opis_efektów_inż!$D$13,NieStac!$S30))=FALSE,CONCATENATE(Opis_efektów_inż!$A$13,", "),""),IF(ISERR(FIND(Opis_efektów_inż!$D$14,NieStac!$S30))=FALSE,CONCATENATE(Opis_efektów_inż!$A$14,", "),""),IF(ISERR(FIND(Opis_efektów_inż!$D$15,NieStac!$S30))=FALSE,CONCATENATE(Opis_efektów_inż!$A$15,", "),""),IF(ISERR(FIND(Opis_efektów_inż!$D$16,NieStac!$S30))=FALSE,CONCATENATE(Opis_efektów_inż!$A$16,", "),""),IF(ISERR(FIND(Opis_efektów_inż!$D$17,NieStac!$S30))=FALSE,CONCATENATE(Opis_efektów_inż!$A$17,", "),""),IF(ISERR(FIND(Opis_efektów_inż!$D$18,NieStac!$S30))=FALSE,CONCATENATE(Opis_efektów_inż!$A$18,", "),""),IF(ISERR(FIND(Opis_efektów_inż!$D$19,NieStac!$S30))=FALSE,CONCATENATE(Opis_efektów_inż!$A$19,", "),""),IF(ISERR(FIND(Opis_efektów_inż!$D$20,NieStac!$S30))=FALSE,CONCATENATE(Opis_efektów_inż!$A$20,", "),""),IF(ISERR(FIND(Opis_efektów_inż!$D$21,NieStac!$S30))=FALSE,CONCATENATE(Opis_efektów_inż!$A$21,", "),""),IF(ISERR(FIND(Opis_efektów_inż!$D$22,NieStac!$S30))=FALSE,CONCATENATE(Opis_efektów_inż!$A$22,", "),""),IF(ISERR(FIND(Opis_efektów_inż!$D$23,NieStac!$S30))=FALSE,CONCATENATE(Opis_efektów_inż!$A$23,", "),""),IF(ISERR(FIND(Opis_efektów_inż!$D$24,NieStac!$S30))=FALSE,CONCATENATE(Opis_efektów_inż!$A$24,", "),""),IF(ISERR(FIND(Opis_efektów_inż!$D$25,NieStac!$S30))=FALSE,CONCATENATE(Opis_efektów_inż!$A$25,", "),""))</f>
        <v/>
      </c>
      <c r="D25" s="139"/>
    </row>
    <row r="26" spans="1:4" hidden="1">
      <c r="A26" s="144">
        <f>NieStac!C31</f>
        <v>0</v>
      </c>
      <c r="B26" s="139" t="str">
        <f>CONCATENATE(IF(ISERR(FIND(Opis_efektów_inż!$D$5,NieStac!$R31))=FALSE,CONCATENATE(Opis_efektów_inż!$A$5,", "),""),IF(ISERR(FIND(Opis_efektów_inż!$D$6,NieStac!$R31))=FALSE,CONCATENATE(Opis_efektów_inż!$A$6,", "),""),IF(ISERR(FIND(Opis_efektów_inż!$D$7,NieStac!$R31))=FALSE,CONCATENATE(Opis_efektów_inż!$A$7,", "),""),IF(ISERR(FIND(Opis_efektów_inż!$D$8,NieStac!$R31))=FALSE,CONCATENATE(Opis_efektów_inż!$A$8,", "),""),)</f>
        <v/>
      </c>
      <c r="C26" s="140" t="str">
        <f>CONCATENATE(IF(ISERR(FIND(Opis_efektów_inż!$D$10,NieStac!$S31))=FALSE,CONCATENATE(Opis_efektów_inż!$A$10,", "),""),IF(ISERR(FIND(Opis_efektów_inż!$D$11,NieStac!$S31))=FALSE,CONCATENATE(Opis_efektów_inż!$A$11,", "),""),IF(ISERR(FIND(Opis_efektów_inż!$D$12,NieStac!$S31))=FALSE,CONCATENATE(Opis_efektów_inż!$A$12,", "),""),IF(ISERR(FIND(Opis_efektów_inż!$D$13,NieStac!$S31))=FALSE,CONCATENATE(Opis_efektów_inż!$A$13,", "),""),IF(ISERR(FIND(Opis_efektów_inż!$D$14,NieStac!$S31))=FALSE,CONCATENATE(Opis_efektów_inż!$A$14,", "),""),IF(ISERR(FIND(Opis_efektów_inż!$D$15,NieStac!$S31))=FALSE,CONCATENATE(Opis_efektów_inż!$A$15,", "),""),IF(ISERR(FIND(Opis_efektów_inż!$D$16,NieStac!$S31))=FALSE,CONCATENATE(Opis_efektów_inż!$A$16,", "),""),IF(ISERR(FIND(Opis_efektów_inż!$D$17,NieStac!$S31))=FALSE,CONCATENATE(Opis_efektów_inż!$A$17,", "),""),IF(ISERR(FIND(Opis_efektów_inż!$D$18,NieStac!$S31))=FALSE,CONCATENATE(Opis_efektów_inż!$A$18,", "),""),IF(ISERR(FIND(Opis_efektów_inż!$D$19,NieStac!$S31))=FALSE,CONCATENATE(Opis_efektów_inż!$A$19,", "),""),IF(ISERR(FIND(Opis_efektów_inż!$D$20,NieStac!$S31))=FALSE,CONCATENATE(Opis_efektów_inż!$A$20,", "),""),IF(ISERR(FIND(Opis_efektów_inż!$D$21,NieStac!$S31))=FALSE,CONCATENATE(Opis_efektów_inż!$A$21,", "),""),IF(ISERR(FIND(Opis_efektów_inż!$D$22,NieStac!$S31))=FALSE,CONCATENATE(Opis_efektów_inż!$A$22,", "),""),IF(ISERR(FIND(Opis_efektów_inż!$D$23,NieStac!$S31))=FALSE,CONCATENATE(Opis_efektów_inż!$A$23,", "),""),IF(ISERR(FIND(Opis_efektów_inż!$D$24,NieStac!$S31))=FALSE,CONCATENATE(Opis_efektów_inż!$A$24,", "),""),IF(ISERR(FIND(Opis_efektów_inż!$D$25,NieStac!$S31))=FALSE,CONCATENATE(Opis_efektów_inż!$A$25,", "),""))</f>
        <v/>
      </c>
      <c r="D26" s="139"/>
    </row>
    <row r="27" spans="1:4">
      <c r="A27" s="206" t="str">
        <f>NieStac!C32</f>
        <v>Semestr 3:</v>
      </c>
      <c r="B27" s="139" t="str">
        <f>CONCATENATE(IF(ISERR(FIND(Opis_efektów_inż!$D$5,NieStac!$R32))=FALSE,CONCATENATE(Opis_efektów_inż!$A$5,", "),""),IF(ISERR(FIND(Opis_efektów_inż!$D$6,NieStac!$R32))=FALSE,CONCATENATE(Opis_efektów_inż!$A$6,", "),""),IF(ISERR(FIND(Opis_efektów_inż!$D$7,NieStac!$R32))=FALSE,CONCATENATE(Opis_efektów_inż!$A$7,", "),""),IF(ISERR(FIND(Opis_efektów_inż!$D$8,NieStac!$R32))=FALSE,CONCATENATE(Opis_efektów_inż!$A$8,", "),""),)</f>
        <v/>
      </c>
      <c r="C27" s="140" t="str">
        <f>CONCATENATE(IF(ISERR(FIND(Opis_efektów_inż!$D$10,NieStac!$S32))=FALSE,CONCATENATE(Opis_efektów_inż!$A$10,", "),""),IF(ISERR(FIND(Opis_efektów_inż!$D$11,NieStac!$S32))=FALSE,CONCATENATE(Opis_efektów_inż!$A$11,", "),""),IF(ISERR(FIND(Opis_efektów_inż!$D$12,NieStac!$S32))=FALSE,CONCATENATE(Opis_efektów_inż!$A$12,", "),""),IF(ISERR(FIND(Opis_efektów_inż!$D$13,NieStac!$S32))=FALSE,CONCATENATE(Opis_efektów_inż!$A$13,", "),""),IF(ISERR(FIND(Opis_efektów_inż!$D$14,NieStac!$S32))=FALSE,CONCATENATE(Opis_efektów_inż!$A$14,", "),""),IF(ISERR(FIND(Opis_efektów_inż!$D$15,NieStac!$S32))=FALSE,CONCATENATE(Opis_efektów_inż!$A$15,", "),""),IF(ISERR(FIND(Opis_efektów_inż!$D$16,NieStac!$S32))=FALSE,CONCATENATE(Opis_efektów_inż!$A$16,", "),""),IF(ISERR(FIND(Opis_efektów_inż!$D$17,NieStac!$S32))=FALSE,CONCATENATE(Opis_efektów_inż!$A$17,", "),""),IF(ISERR(FIND(Opis_efektów_inż!$D$18,NieStac!$S32))=FALSE,CONCATENATE(Opis_efektów_inż!$A$18,", "),""),IF(ISERR(FIND(Opis_efektów_inż!$D$19,NieStac!$S32))=FALSE,CONCATENATE(Opis_efektów_inż!$A$19,", "),""),IF(ISERR(FIND(Opis_efektów_inż!$D$20,NieStac!$S32))=FALSE,CONCATENATE(Opis_efektów_inż!$A$20,", "),""),IF(ISERR(FIND(Opis_efektów_inż!$D$21,NieStac!$S32))=FALSE,CONCATENATE(Opis_efektów_inż!$A$21,", "),""),IF(ISERR(FIND(Opis_efektów_inż!$D$22,NieStac!$S32))=FALSE,CONCATENATE(Opis_efektów_inż!$A$22,", "),""),IF(ISERR(FIND(Opis_efektów_inż!$D$23,NieStac!$S32))=FALSE,CONCATENATE(Opis_efektów_inż!$A$23,", "),""),IF(ISERR(FIND(Opis_efektów_inż!$D$24,NieStac!$S32))=FALSE,CONCATENATE(Opis_efektów_inż!$A$24,", "),""),IF(ISERR(FIND(Opis_efektów_inż!$D$25,NieStac!$S32))=FALSE,CONCATENATE(Opis_efektów_inż!$A$25,", "),""))</f>
        <v/>
      </c>
      <c r="D27" s="139"/>
    </row>
    <row r="28" spans="1:4" hidden="1">
      <c r="A28" s="144" t="str">
        <f>NieStac!C33</f>
        <v>Moduł kształcenia</v>
      </c>
      <c r="B28" s="139" t="str">
        <f>CONCATENATE(IF(ISERR(FIND(Opis_efektów_inż!$D$5,NieStac!$R33))=FALSE,CONCATENATE(Opis_efektów_inż!$A$5,", "),""),IF(ISERR(FIND(Opis_efektów_inż!$D$6,NieStac!$R33))=FALSE,CONCATENATE(Opis_efektów_inż!$A$6,", "),""),IF(ISERR(FIND(Opis_efektów_inż!$D$7,NieStac!$R33))=FALSE,CONCATENATE(Opis_efektów_inż!$A$7,", "),""),IF(ISERR(FIND(Opis_efektów_inż!$D$8,NieStac!$R33))=FALSE,CONCATENATE(Opis_efektów_inż!$A$8,", "),""),)</f>
        <v/>
      </c>
      <c r="C28" s="140" t="str">
        <f>CONCATENATE(IF(ISERR(FIND(Opis_efektów_inż!$D$10,NieStac!$S33))=FALSE,CONCATENATE(Opis_efektów_inż!$A$10,", "),""),IF(ISERR(FIND(Opis_efektów_inż!$D$11,NieStac!$S33))=FALSE,CONCATENATE(Opis_efektów_inż!$A$11,", "),""),IF(ISERR(FIND(Opis_efektów_inż!$D$12,NieStac!$S33))=FALSE,CONCATENATE(Opis_efektów_inż!$A$12,", "),""),IF(ISERR(FIND(Opis_efektów_inż!$D$13,NieStac!$S33))=FALSE,CONCATENATE(Opis_efektów_inż!$A$13,", "),""),IF(ISERR(FIND(Opis_efektów_inż!$D$14,NieStac!$S33))=FALSE,CONCATENATE(Opis_efektów_inż!$A$14,", "),""),IF(ISERR(FIND(Opis_efektów_inż!$D$15,NieStac!$S33))=FALSE,CONCATENATE(Opis_efektów_inż!$A$15,", "),""),IF(ISERR(FIND(Opis_efektów_inż!$D$16,NieStac!$S33))=FALSE,CONCATENATE(Opis_efektów_inż!$A$16,", "),""),IF(ISERR(FIND(Opis_efektów_inż!$D$17,NieStac!$S33))=FALSE,CONCATENATE(Opis_efektów_inż!$A$17,", "),""),IF(ISERR(FIND(Opis_efektów_inż!$D$18,NieStac!$S33))=FALSE,CONCATENATE(Opis_efektów_inż!$A$18,", "),""),IF(ISERR(FIND(Opis_efektów_inż!$D$19,NieStac!$S33))=FALSE,CONCATENATE(Opis_efektów_inż!$A$19,", "),""),IF(ISERR(FIND(Opis_efektów_inż!$D$20,NieStac!$S33))=FALSE,CONCATENATE(Opis_efektów_inż!$A$20,", "),""),IF(ISERR(FIND(Opis_efektów_inż!$D$21,NieStac!$S33))=FALSE,CONCATENATE(Opis_efektów_inż!$A$21,", "),""),IF(ISERR(FIND(Opis_efektów_inż!$D$22,NieStac!$S33))=FALSE,CONCATENATE(Opis_efektów_inż!$A$22,", "),""),IF(ISERR(FIND(Opis_efektów_inż!$D$23,NieStac!$S33))=FALSE,CONCATENATE(Opis_efektów_inż!$A$23,", "),""),IF(ISERR(FIND(Opis_efektów_inż!$D$24,NieStac!$S33))=FALSE,CONCATENATE(Opis_efektów_inż!$A$24,", "),""),IF(ISERR(FIND(Opis_efektów_inż!$D$25,NieStac!$S33))=FALSE,CONCATENATE(Opis_efektów_inż!$A$25,", "),""))</f>
        <v/>
      </c>
      <c r="D28" s="139"/>
    </row>
    <row r="29" spans="1:4">
      <c r="A29" s="144" t="str">
        <f>NieStac!C34</f>
        <v>Podstawy elektroniki</v>
      </c>
      <c r="B29" s="139" t="str">
        <f>CONCATENATE(IF(ISERR(FIND(Opis_efektów_inż!$D$5,NieStac!$R34))=FALSE,CONCATENATE(Opis_efektów_inż!$A$5,", "),""),IF(ISERR(FIND(Opis_efektów_inż!$D$6,NieStac!$R34))=FALSE,CONCATENATE(Opis_efektów_inż!$A$6,", "),""),IF(ISERR(FIND(Opis_efektów_inż!$D$7,NieStac!$R34))=FALSE,CONCATENATE(Opis_efektów_inż!$A$7,", "),""),IF(ISERR(FIND(Opis_efektów_inż!$D$8,NieStac!$R34))=FALSE,CONCATENATE(Opis_efektów_inż!$A$8,", "),""),)</f>
        <v/>
      </c>
      <c r="C29" s="140" t="str">
        <f>CONCATENATE(IF(ISERR(FIND(Opis_efektów_inż!$D$10,NieStac!$S34))=FALSE,CONCATENATE(Opis_efektów_inż!$A$10,", "),""),IF(ISERR(FIND(Opis_efektów_inż!$D$11,NieStac!$S34))=FALSE,CONCATENATE(Opis_efektów_inż!$A$11,", "),""),IF(ISERR(FIND(Opis_efektów_inż!$D$12,NieStac!$S34))=FALSE,CONCATENATE(Opis_efektów_inż!$A$12,", "),""),IF(ISERR(FIND(Opis_efektów_inż!$D$13,NieStac!$S34))=FALSE,CONCATENATE(Opis_efektów_inż!$A$13,", "),""),IF(ISERR(FIND(Opis_efektów_inż!$D$14,NieStac!$S34))=FALSE,CONCATENATE(Opis_efektów_inż!$A$14,", "),""),IF(ISERR(FIND(Opis_efektów_inż!$D$15,NieStac!$S34))=FALSE,CONCATENATE(Opis_efektów_inż!$A$15,", "),""),IF(ISERR(FIND(Opis_efektów_inż!$D$16,NieStac!$S34))=FALSE,CONCATENATE(Opis_efektów_inż!$A$16,", "),""),IF(ISERR(FIND(Opis_efektów_inż!$D$17,NieStac!$S34))=FALSE,CONCATENATE(Opis_efektów_inż!$A$17,", "),""),IF(ISERR(FIND(Opis_efektów_inż!$D$18,NieStac!$S34))=FALSE,CONCATENATE(Opis_efektów_inż!$A$18,", "),""),IF(ISERR(FIND(Opis_efektów_inż!$D$19,NieStac!$S34))=FALSE,CONCATENATE(Opis_efektów_inż!$A$19,", "),""),IF(ISERR(FIND(Opis_efektów_inż!$D$20,NieStac!$S34))=FALSE,CONCATENATE(Opis_efektów_inż!$A$20,", "),""),IF(ISERR(FIND(Opis_efektów_inż!$D$21,NieStac!$S34))=FALSE,CONCATENATE(Opis_efektów_inż!$A$21,", "),""),IF(ISERR(FIND(Opis_efektów_inż!$D$22,NieStac!$S34))=FALSE,CONCATENATE(Opis_efektów_inż!$A$22,", "),""),IF(ISERR(FIND(Opis_efektów_inż!$D$23,NieStac!$S34))=FALSE,CONCATENATE(Opis_efektów_inż!$A$23,", "),""),IF(ISERR(FIND(Opis_efektów_inż!$D$24,NieStac!$S34))=FALSE,CONCATENATE(Opis_efektów_inż!$A$24,", "),""),IF(ISERR(FIND(Opis_efektów_inż!$D$25,NieStac!$S34))=FALSE,CONCATENATE(Opis_efektów_inż!$A$25,", "),""))</f>
        <v xml:space="preserve">K1_U15, K1_U25, </v>
      </c>
      <c r="D29" s="139"/>
    </row>
    <row r="30" spans="1:4">
      <c r="A30" s="144" t="str">
        <f>NieStac!C35</f>
        <v>Podstawy automatyki</v>
      </c>
      <c r="B30" s="139" t="str">
        <f>CONCATENATE(IF(ISERR(FIND(Opis_efektów_inż!$D$5,NieStac!$R35))=FALSE,CONCATENATE(Opis_efektów_inż!$A$5,", "),""),IF(ISERR(FIND(Opis_efektów_inż!$D$6,NieStac!$R35))=FALSE,CONCATENATE(Opis_efektów_inż!$A$6,", "),""),IF(ISERR(FIND(Opis_efektów_inż!$D$7,NieStac!$R35))=FALSE,CONCATENATE(Opis_efektów_inż!$A$7,", "),""),IF(ISERR(FIND(Opis_efektów_inż!$D$8,NieStac!$R35))=FALSE,CONCATENATE(Opis_efektów_inż!$A$8,", "),""),)</f>
        <v/>
      </c>
      <c r="C30" s="140" t="str">
        <f>CONCATENATE(IF(ISERR(FIND(Opis_efektów_inż!$D$10,NieStac!$S35))=FALSE,CONCATENATE(Opis_efektów_inż!$A$10,", "),""),IF(ISERR(FIND(Opis_efektów_inż!$D$11,NieStac!$S35))=FALSE,CONCATENATE(Opis_efektów_inż!$A$11,", "),""),IF(ISERR(FIND(Opis_efektów_inż!$D$12,NieStac!$S35))=FALSE,CONCATENATE(Opis_efektów_inż!$A$12,", "),""),IF(ISERR(FIND(Opis_efektów_inż!$D$13,NieStac!$S35))=FALSE,CONCATENATE(Opis_efektów_inż!$A$13,", "),""),IF(ISERR(FIND(Opis_efektów_inż!$D$14,NieStac!$S35))=FALSE,CONCATENATE(Opis_efektów_inż!$A$14,", "),""),IF(ISERR(FIND(Opis_efektów_inż!$D$15,NieStac!$S35))=FALSE,CONCATENATE(Opis_efektów_inż!$A$15,", "),""),IF(ISERR(FIND(Opis_efektów_inż!$D$16,NieStac!$S35))=FALSE,CONCATENATE(Opis_efektów_inż!$A$16,", "),""),IF(ISERR(FIND(Opis_efektów_inż!$D$17,NieStac!$S35))=FALSE,CONCATENATE(Opis_efektów_inż!$A$17,", "),""),IF(ISERR(FIND(Opis_efektów_inż!$D$18,NieStac!$S35))=FALSE,CONCATENATE(Opis_efektów_inż!$A$18,", "),""),IF(ISERR(FIND(Opis_efektów_inż!$D$19,NieStac!$S35))=FALSE,CONCATENATE(Opis_efektów_inż!$A$19,", "),""),IF(ISERR(FIND(Opis_efektów_inż!$D$20,NieStac!$S35))=FALSE,CONCATENATE(Opis_efektów_inż!$A$20,", "),""),IF(ISERR(FIND(Opis_efektów_inż!$D$21,NieStac!$S35))=FALSE,CONCATENATE(Opis_efektów_inż!$A$21,", "),""),IF(ISERR(FIND(Opis_efektów_inż!$D$22,NieStac!$S35))=FALSE,CONCATENATE(Opis_efektów_inż!$A$22,", "),""),IF(ISERR(FIND(Opis_efektów_inż!$D$23,NieStac!$S35))=FALSE,CONCATENATE(Opis_efektów_inż!$A$23,", "),""),IF(ISERR(FIND(Opis_efektów_inż!$D$24,NieStac!$S35))=FALSE,CONCATENATE(Opis_efektów_inż!$A$24,", "),""),IF(ISERR(FIND(Opis_efektów_inż!$D$25,NieStac!$S35))=FALSE,CONCATENATE(Opis_efektów_inż!$A$25,", "),""))</f>
        <v xml:space="preserve">K1_U10, K1_U14, K1_U12, </v>
      </c>
      <c r="D30" s="139"/>
    </row>
    <row r="31" spans="1:4">
      <c r="A31" s="144" t="str">
        <f>NieStac!C36</f>
        <v>Programowanie strukturalne i obiektowe</v>
      </c>
      <c r="B31" s="139" t="str">
        <f>CONCATENATE(IF(ISERR(FIND(Opis_efektów_inż!$D$5,NieStac!$R36))=FALSE,CONCATENATE(Opis_efektów_inż!$A$5,", "),""),IF(ISERR(FIND(Opis_efektów_inż!$D$6,NieStac!$R36))=FALSE,CONCATENATE(Opis_efektów_inż!$A$6,", "),""),IF(ISERR(FIND(Opis_efektów_inż!$D$7,NieStac!$R36))=FALSE,CONCATENATE(Opis_efektów_inż!$A$7,", "),""),IF(ISERR(FIND(Opis_efektów_inż!$D$8,NieStac!$R36))=FALSE,CONCATENATE(Opis_efektów_inż!$A$8,", "),""),)</f>
        <v/>
      </c>
      <c r="C31" s="140" t="str">
        <f>CONCATENATE(IF(ISERR(FIND(Opis_efektów_inż!$D$10,NieStac!$S36))=FALSE,CONCATENATE(Opis_efektów_inż!$A$10,", "),""),IF(ISERR(FIND(Opis_efektów_inż!$D$11,NieStac!$S36))=FALSE,CONCATENATE(Opis_efektów_inż!$A$11,", "),""),IF(ISERR(FIND(Opis_efektów_inż!$D$12,NieStac!$S36))=FALSE,CONCATENATE(Opis_efektów_inż!$A$12,", "),""),IF(ISERR(FIND(Opis_efektów_inż!$D$13,NieStac!$S36))=FALSE,CONCATENATE(Opis_efektów_inż!$A$13,", "),""),IF(ISERR(FIND(Opis_efektów_inż!$D$14,NieStac!$S36))=FALSE,CONCATENATE(Opis_efektów_inż!$A$14,", "),""),IF(ISERR(FIND(Opis_efektów_inż!$D$15,NieStac!$S36))=FALSE,CONCATENATE(Opis_efektów_inż!$A$15,", "),""),IF(ISERR(FIND(Opis_efektów_inż!$D$16,NieStac!$S36))=FALSE,CONCATENATE(Opis_efektów_inż!$A$16,", "),""),IF(ISERR(FIND(Opis_efektów_inż!$D$17,NieStac!$S36))=FALSE,CONCATENATE(Opis_efektów_inż!$A$17,", "),""),IF(ISERR(FIND(Opis_efektów_inż!$D$18,NieStac!$S36))=FALSE,CONCATENATE(Opis_efektów_inż!$A$18,", "),""),IF(ISERR(FIND(Opis_efektów_inż!$D$19,NieStac!$S36))=FALSE,CONCATENATE(Opis_efektów_inż!$A$19,", "),""),IF(ISERR(FIND(Opis_efektów_inż!$D$20,NieStac!$S36))=FALSE,CONCATENATE(Opis_efektów_inż!$A$20,", "),""),IF(ISERR(FIND(Opis_efektów_inż!$D$21,NieStac!$S36))=FALSE,CONCATENATE(Opis_efektów_inż!$A$21,", "),""),IF(ISERR(FIND(Opis_efektów_inż!$D$22,NieStac!$S36))=FALSE,CONCATENATE(Opis_efektów_inż!$A$22,", "),""),IF(ISERR(FIND(Opis_efektów_inż!$D$23,NieStac!$S36))=FALSE,CONCATENATE(Opis_efektów_inż!$A$23,", "),""),IF(ISERR(FIND(Opis_efektów_inż!$D$24,NieStac!$S36))=FALSE,CONCATENATE(Opis_efektów_inż!$A$24,", "),""),IF(ISERR(FIND(Opis_efektów_inż!$D$25,NieStac!$S36))=FALSE,CONCATENATE(Opis_efektów_inż!$A$25,", "),""))</f>
        <v xml:space="preserve">K1_U26, </v>
      </c>
      <c r="D31" s="139"/>
    </row>
    <row r="32" spans="1:4">
      <c r="A32" s="144" t="str">
        <f>NieStac!C37</f>
        <v>Teoria i przetwarzanie sygnałów</v>
      </c>
      <c r="B32" s="139" t="str">
        <f>CONCATENATE(IF(ISERR(FIND(Opis_efektów_inż!$D$5,NieStac!$R37))=FALSE,CONCATENATE(Opis_efektów_inż!$A$5,", "),""),IF(ISERR(FIND(Opis_efektów_inż!$D$6,NieStac!$R37))=FALSE,CONCATENATE(Opis_efektów_inż!$A$6,", "),""),IF(ISERR(FIND(Opis_efektów_inż!$D$7,NieStac!$R37))=FALSE,CONCATENATE(Opis_efektów_inż!$A$7,", "),""),IF(ISERR(FIND(Opis_efektów_inż!$D$8,NieStac!$R37))=FALSE,CONCATENATE(Opis_efektów_inż!$A$8,", "),""),)</f>
        <v/>
      </c>
      <c r="C32" s="140" t="str">
        <f>CONCATENATE(IF(ISERR(FIND(Opis_efektów_inż!$D$10,NieStac!$S37))=FALSE,CONCATENATE(Opis_efektów_inż!$A$10,", "),""),IF(ISERR(FIND(Opis_efektów_inż!$D$11,NieStac!$S37))=FALSE,CONCATENATE(Opis_efektów_inż!$A$11,", "),""),IF(ISERR(FIND(Opis_efektów_inż!$D$12,NieStac!$S37))=FALSE,CONCATENATE(Opis_efektów_inż!$A$12,", "),""),IF(ISERR(FIND(Opis_efektów_inż!$D$13,NieStac!$S37))=FALSE,CONCATENATE(Opis_efektów_inż!$A$13,", "),""),IF(ISERR(FIND(Opis_efektów_inż!$D$14,NieStac!$S37))=FALSE,CONCATENATE(Opis_efektów_inż!$A$14,", "),""),IF(ISERR(FIND(Opis_efektów_inż!$D$15,NieStac!$S37))=FALSE,CONCATENATE(Opis_efektów_inż!$A$15,", "),""),IF(ISERR(FIND(Opis_efektów_inż!$D$16,NieStac!$S37))=FALSE,CONCATENATE(Opis_efektów_inż!$A$16,", "),""),IF(ISERR(FIND(Opis_efektów_inż!$D$17,NieStac!$S37))=FALSE,CONCATENATE(Opis_efektów_inż!$A$17,", "),""),IF(ISERR(FIND(Opis_efektów_inż!$D$18,NieStac!$S37))=FALSE,CONCATENATE(Opis_efektów_inż!$A$18,", "),""),IF(ISERR(FIND(Opis_efektów_inż!$D$19,NieStac!$S37))=FALSE,CONCATENATE(Opis_efektów_inż!$A$19,", "),""),IF(ISERR(FIND(Opis_efektów_inż!$D$20,NieStac!$S37))=FALSE,CONCATENATE(Opis_efektów_inż!$A$20,", "),""),IF(ISERR(FIND(Opis_efektów_inż!$D$21,NieStac!$S37))=FALSE,CONCATENATE(Opis_efektów_inż!$A$21,", "),""),IF(ISERR(FIND(Opis_efektów_inż!$D$22,NieStac!$S37))=FALSE,CONCATENATE(Opis_efektów_inż!$A$22,", "),""),IF(ISERR(FIND(Opis_efektów_inż!$D$23,NieStac!$S37))=FALSE,CONCATENATE(Opis_efektów_inż!$A$23,", "),""),IF(ISERR(FIND(Opis_efektów_inż!$D$24,NieStac!$S37))=FALSE,CONCATENATE(Opis_efektów_inż!$A$24,", "),""),IF(ISERR(FIND(Opis_efektów_inż!$D$25,NieStac!$S37))=FALSE,CONCATENATE(Opis_efektów_inż!$A$25,", "),""))</f>
        <v xml:space="preserve">K1_U9, </v>
      </c>
      <c r="D32" s="139"/>
    </row>
    <row r="33" spans="1:4">
      <c r="A33" s="144" t="str">
        <f>NieStac!C38</f>
        <v>Język obcy</v>
      </c>
      <c r="B33" s="139" t="str">
        <f>CONCATENATE(IF(ISERR(FIND(Opis_efektów_inż!$D$5,NieStac!$R38))=FALSE,CONCATENATE(Opis_efektów_inż!$A$5,", "),""),IF(ISERR(FIND(Opis_efektów_inż!$D$6,NieStac!$R38))=FALSE,CONCATENATE(Opis_efektów_inż!$A$6,", "),""),IF(ISERR(FIND(Opis_efektów_inż!$D$7,NieStac!$R38))=FALSE,CONCATENATE(Opis_efektów_inż!$A$7,", "),""),IF(ISERR(FIND(Opis_efektów_inż!$D$8,NieStac!$R38))=FALSE,CONCATENATE(Opis_efektów_inż!$A$8,", "),""),)</f>
        <v/>
      </c>
      <c r="C33" s="140" t="str">
        <f>CONCATENATE(IF(ISERR(FIND(Opis_efektów_inż!$D$10,NieStac!$S38))=FALSE,CONCATENATE(Opis_efektów_inż!$A$10,", "),""),IF(ISERR(FIND(Opis_efektów_inż!$D$11,NieStac!$S38))=FALSE,CONCATENATE(Opis_efektów_inż!$A$11,", "),""),IF(ISERR(FIND(Opis_efektów_inż!$D$12,NieStac!$S38))=FALSE,CONCATENATE(Opis_efektów_inż!$A$12,", "),""),IF(ISERR(FIND(Opis_efektów_inż!$D$13,NieStac!$S38))=FALSE,CONCATENATE(Opis_efektów_inż!$A$13,", "),""),IF(ISERR(FIND(Opis_efektów_inż!$D$14,NieStac!$S38))=FALSE,CONCATENATE(Opis_efektów_inż!$A$14,", "),""),IF(ISERR(FIND(Opis_efektów_inż!$D$15,NieStac!$S38))=FALSE,CONCATENATE(Opis_efektów_inż!$A$15,", "),""),IF(ISERR(FIND(Opis_efektów_inż!$D$16,NieStac!$S38))=FALSE,CONCATENATE(Opis_efektów_inż!$A$16,", "),""),IF(ISERR(FIND(Opis_efektów_inż!$D$17,NieStac!$S38))=FALSE,CONCATENATE(Opis_efektów_inż!$A$17,", "),""),IF(ISERR(FIND(Opis_efektów_inż!$D$18,NieStac!$S38))=FALSE,CONCATENATE(Opis_efektów_inż!$A$18,", "),""),IF(ISERR(FIND(Opis_efektów_inż!$D$19,NieStac!$S38))=FALSE,CONCATENATE(Opis_efektów_inż!$A$19,", "),""),IF(ISERR(FIND(Opis_efektów_inż!$D$20,NieStac!$S38))=FALSE,CONCATENATE(Opis_efektów_inż!$A$20,", "),""),IF(ISERR(FIND(Opis_efektów_inż!$D$21,NieStac!$S38))=FALSE,CONCATENATE(Opis_efektów_inż!$A$21,", "),""),IF(ISERR(FIND(Opis_efektów_inż!$D$22,NieStac!$S38))=FALSE,CONCATENATE(Opis_efektów_inż!$A$22,", "),""),IF(ISERR(FIND(Opis_efektów_inż!$D$23,NieStac!$S38))=FALSE,CONCATENATE(Opis_efektów_inż!$A$23,", "),""),IF(ISERR(FIND(Opis_efektów_inż!$D$24,NieStac!$S38))=FALSE,CONCATENATE(Opis_efektów_inż!$A$24,", "),""),IF(ISERR(FIND(Opis_efektów_inż!$D$25,NieStac!$S38))=FALSE,CONCATENATE(Opis_efektów_inż!$A$25,", "),""))</f>
        <v/>
      </c>
      <c r="D33" s="139"/>
    </row>
    <row r="34" spans="1:4" hidden="1">
      <c r="A34" s="144">
        <f>NieStac!C39</f>
        <v>0</v>
      </c>
      <c r="B34" s="139" t="str">
        <f>CONCATENATE(IF(ISERR(FIND(Opis_efektów_inż!$D$5,NieStac!$R39))=FALSE,CONCATENATE(Opis_efektów_inż!$A$5,", "),""),IF(ISERR(FIND(Opis_efektów_inż!$D$6,NieStac!$R39))=FALSE,CONCATENATE(Opis_efektów_inż!$A$6,", "),""),IF(ISERR(FIND(Opis_efektów_inż!$D$7,NieStac!$R39))=FALSE,CONCATENATE(Opis_efektów_inż!$A$7,", "),""),IF(ISERR(FIND(Opis_efektów_inż!$D$8,NieStac!$R39))=FALSE,CONCATENATE(Opis_efektów_inż!$A$8,", "),""),)</f>
        <v/>
      </c>
      <c r="C34" s="140" t="str">
        <f>CONCATENATE(IF(ISERR(FIND(Opis_efektów_inż!$D$10,NieStac!$S39))=FALSE,CONCATENATE(Opis_efektów_inż!$A$10,", "),""),IF(ISERR(FIND(Opis_efektów_inż!$D$11,NieStac!$S39))=FALSE,CONCATENATE(Opis_efektów_inż!$A$11,", "),""),IF(ISERR(FIND(Opis_efektów_inż!$D$12,NieStac!$S39))=FALSE,CONCATENATE(Opis_efektów_inż!$A$12,", "),""),IF(ISERR(FIND(Opis_efektów_inż!$D$13,NieStac!$S39))=FALSE,CONCATENATE(Opis_efektów_inż!$A$13,", "),""),IF(ISERR(FIND(Opis_efektów_inż!$D$14,NieStac!$S39))=FALSE,CONCATENATE(Opis_efektów_inż!$A$14,", "),""),IF(ISERR(FIND(Opis_efektów_inż!$D$15,NieStac!$S39))=FALSE,CONCATENATE(Opis_efektów_inż!$A$15,", "),""),IF(ISERR(FIND(Opis_efektów_inż!$D$16,NieStac!$S39))=FALSE,CONCATENATE(Opis_efektów_inż!$A$16,", "),""),IF(ISERR(FIND(Opis_efektów_inż!$D$17,NieStac!$S39))=FALSE,CONCATENATE(Opis_efektów_inż!$A$17,", "),""),IF(ISERR(FIND(Opis_efektów_inż!$D$18,NieStac!$S39))=FALSE,CONCATENATE(Opis_efektów_inż!$A$18,", "),""),IF(ISERR(FIND(Opis_efektów_inż!$D$19,NieStac!$S39))=FALSE,CONCATENATE(Opis_efektów_inż!$A$19,", "),""),IF(ISERR(FIND(Opis_efektów_inż!$D$20,NieStac!$S39))=FALSE,CONCATENATE(Opis_efektów_inż!$A$20,", "),""),IF(ISERR(FIND(Opis_efektów_inż!$D$21,NieStac!$S39))=FALSE,CONCATENATE(Opis_efektów_inż!$A$21,", "),""),IF(ISERR(FIND(Opis_efektów_inż!$D$22,NieStac!$S39))=FALSE,CONCATENATE(Opis_efektów_inż!$A$22,", "),""),IF(ISERR(FIND(Opis_efektów_inż!$D$23,NieStac!$S39))=FALSE,CONCATENATE(Opis_efektów_inż!$A$23,", "),""),IF(ISERR(FIND(Opis_efektów_inż!$D$24,NieStac!$S39))=FALSE,CONCATENATE(Opis_efektów_inż!$A$24,", "),""),IF(ISERR(FIND(Opis_efektów_inż!$D$25,NieStac!$S39))=FALSE,CONCATENATE(Opis_efektów_inż!$A$25,", "),""))</f>
        <v/>
      </c>
      <c r="D34" s="139"/>
    </row>
    <row r="35" spans="1:4" hidden="1">
      <c r="A35" s="144">
        <f>NieStac!C40</f>
        <v>0</v>
      </c>
      <c r="B35" s="139" t="str">
        <f>CONCATENATE(IF(ISERR(FIND(Opis_efektów_inż!$D$5,NieStac!$R40))=FALSE,CONCATENATE(Opis_efektów_inż!$A$5,", "),""),IF(ISERR(FIND(Opis_efektów_inż!$D$6,NieStac!$R40))=FALSE,CONCATENATE(Opis_efektów_inż!$A$6,", "),""),IF(ISERR(FIND(Opis_efektów_inż!$D$7,NieStac!$R40))=FALSE,CONCATENATE(Opis_efektów_inż!$A$7,", "),""),IF(ISERR(FIND(Opis_efektów_inż!$D$8,NieStac!$R40))=FALSE,CONCATENATE(Opis_efektów_inż!$A$8,", "),""),)</f>
        <v/>
      </c>
      <c r="C35" s="140" t="str">
        <f>CONCATENATE(IF(ISERR(FIND(Opis_efektów_inż!$D$10,NieStac!$S40))=FALSE,CONCATENATE(Opis_efektów_inż!$A$10,", "),""),IF(ISERR(FIND(Opis_efektów_inż!$D$11,NieStac!$S40))=FALSE,CONCATENATE(Opis_efektów_inż!$A$11,", "),""),IF(ISERR(FIND(Opis_efektów_inż!$D$12,NieStac!$S40))=FALSE,CONCATENATE(Opis_efektów_inż!$A$12,", "),""),IF(ISERR(FIND(Opis_efektów_inż!$D$13,NieStac!$S40))=FALSE,CONCATENATE(Opis_efektów_inż!$A$13,", "),""),IF(ISERR(FIND(Opis_efektów_inż!$D$14,NieStac!$S40))=FALSE,CONCATENATE(Opis_efektów_inż!$A$14,", "),""),IF(ISERR(FIND(Opis_efektów_inż!$D$15,NieStac!$S40))=FALSE,CONCATENATE(Opis_efektów_inż!$A$15,", "),""),IF(ISERR(FIND(Opis_efektów_inż!$D$16,NieStac!$S40))=FALSE,CONCATENATE(Opis_efektów_inż!$A$16,", "),""),IF(ISERR(FIND(Opis_efektów_inż!$D$17,NieStac!$S40))=FALSE,CONCATENATE(Opis_efektów_inż!$A$17,", "),""),IF(ISERR(FIND(Opis_efektów_inż!$D$18,NieStac!$S40))=FALSE,CONCATENATE(Opis_efektów_inż!$A$18,", "),""),IF(ISERR(FIND(Opis_efektów_inż!$D$19,NieStac!$S40))=FALSE,CONCATENATE(Opis_efektów_inż!$A$19,", "),""),IF(ISERR(FIND(Opis_efektów_inż!$D$20,NieStac!$S40))=FALSE,CONCATENATE(Opis_efektów_inż!$A$20,", "),""),IF(ISERR(FIND(Opis_efektów_inż!$D$21,NieStac!$S40))=FALSE,CONCATENATE(Opis_efektów_inż!$A$21,", "),""),IF(ISERR(FIND(Opis_efektów_inż!$D$22,NieStac!$S40))=FALSE,CONCATENATE(Opis_efektów_inż!$A$22,", "),""),IF(ISERR(FIND(Opis_efektów_inż!$D$23,NieStac!$S40))=FALSE,CONCATENATE(Opis_efektów_inż!$A$23,", "),""),IF(ISERR(FIND(Opis_efektów_inż!$D$24,NieStac!$S40))=FALSE,CONCATENATE(Opis_efektów_inż!$A$24,", "),""),IF(ISERR(FIND(Opis_efektów_inż!$D$25,NieStac!$S40))=FALSE,CONCATENATE(Opis_efektów_inż!$A$25,", "),""))</f>
        <v/>
      </c>
      <c r="D35" s="139"/>
    </row>
    <row r="36" spans="1:4">
      <c r="A36" s="206" t="str">
        <f>NieStac!C41</f>
        <v>Semestr 4:</v>
      </c>
      <c r="B36" s="139" t="str">
        <f>CONCATENATE(IF(ISERR(FIND(Opis_efektów_inż!$D$5,NieStac!$R41))=FALSE,CONCATENATE(Opis_efektów_inż!$A$5,", "),""),IF(ISERR(FIND(Opis_efektów_inż!$D$6,NieStac!$R41))=FALSE,CONCATENATE(Opis_efektów_inż!$A$6,", "),""),IF(ISERR(FIND(Opis_efektów_inż!$D$7,NieStac!$R41))=FALSE,CONCATENATE(Opis_efektów_inż!$A$7,", "),""),IF(ISERR(FIND(Opis_efektów_inż!$D$8,NieStac!$R41))=FALSE,CONCATENATE(Opis_efektów_inż!$A$8,", "),""),)</f>
        <v/>
      </c>
      <c r="C36" s="140" t="str">
        <f>CONCATENATE(IF(ISERR(FIND(Opis_efektów_inż!$D$10,NieStac!$S41))=FALSE,CONCATENATE(Opis_efektów_inż!$A$10,", "),""),IF(ISERR(FIND(Opis_efektów_inż!$D$11,NieStac!$S41))=FALSE,CONCATENATE(Opis_efektów_inż!$A$11,", "),""),IF(ISERR(FIND(Opis_efektów_inż!$D$12,NieStac!$S41))=FALSE,CONCATENATE(Opis_efektów_inż!$A$12,", "),""),IF(ISERR(FIND(Opis_efektów_inż!$D$13,NieStac!$S41))=FALSE,CONCATENATE(Opis_efektów_inż!$A$13,", "),""),IF(ISERR(FIND(Opis_efektów_inż!$D$14,NieStac!$S41))=FALSE,CONCATENATE(Opis_efektów_inż!$A$14,", "),""),IF(ISERR(FIND(Opis_efektów_inż!$D$15,NieStac!$S41))=FALSE,CONCATENATE(Opis_efektów_inż!$A$15,", "),""),IF(ISERR(FIND(Opis_efektów_inż!$D$16,NieStac!$S41))=FALSE,CONCATENATE(Opis_efektów_inż!$A$16,", "),""),IF(ISERR(FIND(Opis_efektów_inż!$D$17,NieStac!$S41))=FALSE,CONCATENATE(Opis_efektów_inż!$A$17,", "),""),IF(ISERR(FIND(Opis_efektów_inż!$D$18,NieStac!$S41))=FALSE,CONCATENATE(Opis_efektów_inż!$A$18,", "),""),IF(ISERR(FIND(Opis_efektów_inż!$D$19,NieStac!$S41))=FALSE,CONCATENATE(Opis_efektów_inż!$A$19,", "),""),IF(ISERR(FIND(Opis_efektów_inż!$D$20,NieStac!$S41))=FALSE,CONCATENATE(Opis_efektów_inż!$A$20,", "),""),IF(ISERR(FIND(Opis_efektów_inż!$D$21,NieStac!$S41))=FALSE,CONCATENATE(Opis_efektów_inż!$A$21,", "),""),IF(ISERR(FIND(Opis_efektów_inż!$D$22,NieStac!$S41))=FALSE,CONCATENATE(Opis_efektów_inż!$A$22,", "),""),IF(ISERR(FIND(Opis_efektów_inż!$D$23,NieStac!$S41))=FALSE,CONCATENATE(Opis_efektów_inż!$A$23,", "),""),IF(ISERR(FIND(Opis_efektów_inż!$D$24,NieStac!$S41))=FALSE,CONCATENATE(Opis_efektów_inż!$A$24,", "),""),IF(ISERR(FIND(Opis_efektów_inż!$D$25,NieStac!$S41))=FALSE,CONCATENATE(Opis_efektów_inż!$A$25,", "),""))</f>
        <v/>
      </c>
      <c r="D36" s="139"/>
    </row>
    <row r="37" spans="1:4" hidden="1">
      <c r="A37" s="144" t="str">
        <f>NieStac!C42</f>
        <v>Moduł kształcenia</v>
      </c>
      <c r="B37" s="139" t="str">
        <f>CONCATENATE(IF(ISERR(FIND(Opis_efektów_inż!$D$5,NieStac!$R42))=FALSE,CONCATENATE(Opis_efektów_inż!$A$5,", "),""),IF(ISERR(FIND(Opis_efektów_inż!$D$6,NieStac!$R42))=FALSE,CONCATENATE(Opis_efektów_inż!$A$6,", "),""),IF(ISERR(FIND(Opis_efektów_inż!$D$7,NieStac!$R42))=FALSE,CONCATENATE(Opis_efektów_inż!$A$7,", "),""),IF(ISERR(FIND(Opis_efektów_inż!$D$8,NieStac!$R42))=FALSE,CONCATENATE(Opis_efektów_inż!$A$8,", "),""),)</f>
        <v/>
      </c>
      <c r="C37" s="140" t="str">
        <f>CONCATENATE(IF(ISERR(FIND(Opis_efektów_inż!$D$10,NieStac!$S42))=FALSE,CONCATENATE(Opis_efektów_inż!$A$10,", "),""),IF(ISERR(FIND(Opis_efektów_inż!$D$11,NieStac!$S42))=FALSE,CONCATENATE(Opis_efektów_inż!$A$11,", "),""),IF(ISERR(FIND(Opis_efektów_inż!$D$12,NieStac!$S42))=FALSE,CONCATENATE(Opis_efektów_inż!$A$12,", "),""),IF(ISERR(FIND(Opis_efektów_inż!$D$13,NieStac!$S42))=FALSE,CONCATENATE(Opis_efektów_inż!$A$13,", "),""),IF(ISERR(FIND(Opis_efektów_inż!$D$14,NieStac!$S42))=FALSE,CONCATENATE(Opis_efektów_inż!$A$14,", "),""),IF(ISERR(FIND(Opis_efektów_inż!$D$15,NieStac!$S42))=FALSE,CONCATENATE(Opis_efektów_inż!$A$15,", "),""),IF(ISERR(FIND(Opis_efektów_inż!$D$16,NieStac!$S42))=FALSE,CONCATENATE(Opis_efektów_inż!$A$16,", "),""),IF(ISERR(FIND(Opis_efektów_inż!$D$17,NieStac!$S42))=FALSE,CONCATENATE(Opis_efektów_inż!$A$17,", "),""),IF(ISERR(FIND(Opis_efektów_inż!$D$18,NieStac!$S42))=FALSE,CONCATENATE(Opis_efektów_inż!$A$18,", "),""),IF(ISERR(FIND(Opis_efektów_inż!$D$19,NieStac!$S42))=FALSE,CONCATENATE(Opis_efektów_inż!$A$19,", "),""),IF(ISERR(FIND(Opis_efektów_inż!$D$20,NieStac!$S42))=FALSE,CONCATENATE(Opis_efektów_inż!$A$20,", "),""),IF(ISERR(FIND(Opis_efektów_inż!$D$21,NieStac!$S42))=FALSE,CONCATENATE(Opis_efektów_inż!$A$21,", "),""),IF(ISERR(FIND(Opis_efektów_inż!$D$22,NieStac!$S42))=FALSE,CONCATENATE(Opis_efektów_inż!$A$22,", "),""),IF(ISERR(FIND(Opis_efektów_inż!$D$23,NieStac!$S42))=FALSE,CONCATENATE(Opis_efektów_inż!$A$23,", "),""),IF(ISERR(FIND(Opis_efektów_inż!$D$24,NieStac!$S42))=FALSE,CONCATENATE(Opis_efektów_inż!$A$24,", "),""),IF(ISERR(FIND(Opis_efektów_inż!$D$25,NieStac!$S42))=FALSE,CONCATENATE(Opis_efektów_inż!$A$25,", "),""))</f>
        <v/>
      </c>
      <c r="D37" s="139"/>
    </row>
    <row r="38" spans="1:4">
      <c r="A38" s="144" t="str">
        <f>NieStac!C43</f>
        <v>Mechanika i wytrzymałość materiałów</v>
      </c>
      <c r="B38" s="139" t="str">
        <f>CONCATENATE(IF(ISERR(FIND(Opis_efektów_inż!$D$5,NieStac!$R43))=FALSE,CONCATENATE(Opis_efektów_inż!$A$5,", "),""),IF(ISERR(FIND(Opis_efektów_inż!$D$6,NieStac!$R43))=FALSE,CONCATENATE(Opis_efektów_inż!$A$6,", "),""),IF(ISERR(FIND(Opis_efektów_inż!$D$7,NieStac!$R43))=FALSE,CONCATENATE(Opis_efektów_inż!$A$7,", "),""),IF(ISERR(FIND(Opis_efektów_inż!$D$8,NieStac!$R43))=FALSE,CONCATENATE(Opis_efektów_inż!$A$8,", "),""),)</f>
        <v/>
      </c>
      <c r="C38" s="140" t="str">
        <f>CONCATENATE(IF(ISERR(FIND(Opis_efektów_inż!$D$10,NieStac!$S43))=FALSE,CONCATENATE(Opis_efektów_inż!$A$10,", "),""),IF(ISERR(FIND(Opis_efektów_inż!$D$11,NieStac!$S43))=FALSE,CONCATENATE(Opis_efektów_inż!$A$11,", "),""),IF(ISERR(FIND(Opis_efektów_inż!$D$12,NieStac!$S43))=FALSE,CONCATENATE(Opis_efektów_inż!$A$12,", "),""),IF(ISERR(FIND(Opis_efektów_inż!$D$13,NieStac!$S43))=FALSE,CONCATENATE(Opis_efektów_inż!$A$13,", "),""),IF(ISERR(FIND(Opis_efektów_inż!$D$14,NieStac!$S43))=FALSE,CONCATENATE(Opis_efektów_inż!$A$14,", "),""),IF(ISERR(FIND(Opis_efektów_inż!$D$15,NieStac!$S43))=FALSE,CONCATENATE(Opis_efektów_inż!$A$15,", "),""),IF(ISERR(FIND(Opis_efektów_inż!$D$16,NieStac!$S43))=FALSE,CONCATENATE(Opis_efektów_inż!$A$16,", "),""),IF(ISERR(FIND(Opis_efektów_inż!$D$17,NieStac!$S43))=FALSE,CONCATENATE(Opis_efektów_inż!$A$17,", "),""),IF(ISERR(FIND(Opis_efektów_inż!$D$18,NieStac!$S43))=FALSE,CONCATENATE(Opis_efektów_inż!$A$18,", "),""),IF(ISERR(FIND(Opis_efektów_inż!$D$19,NieStac!$S43))=FALSE,CONCATENATE(Opis_efektów_inż!$A$19,", "),""),IF(ISERR(FIND(Opis_efektów_inż!$D$20,NieStac!$S43))=FALSE,CONCATENATE(Opis_efektów_inż!$A$20,", "),""),IF(ISERR(FIND(Opis_efektów_inż!$D$21,NieStac!$S43))=FALSE,CONCATENATE(Opis_efektów_inż!$A$21,", "),""),IF(ISERR(FIND(Opis_efektów_inż!$D$22,NieStac!$S43))=FALSE,CONCATENATE(Opis_efektów_inż!$A$22,", "),""),IF(ISERR(FIND(Opis_efektów_inż!$D$23,NieStac!$S43))=FALSE,CONCATENATE(Opis_efektów_inż!$A$23,", "),""),IF(ISERR(FIND(Opis_efektów_inż!$D$24,NieStac!$S43))=FALSE,CONCATENATE(Opis_efektów_inż!$A$24,", "),""),IF(ISERR(FIND(Opis_efektów_inż!$D$25,NieStac!$S43))=FALSE,CONCATENATE(Opis_efektów_inż!$A$25,", "),""))</f>
        <v xml:space="preserve">K1_U25, </v>
      </c>
      <c r="D38" s="139"/>
    </row>
    <row r="39" spans="1:4">
      <c r="A39" s="144" t="str">
        <f>NieStac!C44</f>
        <v>Podstawy robotyki</v>
      </c>
      <c r="B39" s="139" t="str">
        <f>CONCATENATE(IF(ISERR(FIND(Opis_efektów_inż!$D$5,NieStac!$R44))=FALSE,CONCATENATE(Opis_efektów_inż!$A$5,", "),""),IF(ISERR(FIND(Opis_efektów_inż!$D$6,NieStac!$R44))=FALSE,CONCATENATE(Opis_efektów_inż!$A$6,", "),""),IF(ISERR(FIND(Opis_efektów_inż!$D$7,NieStac!$R44))=FALSE,CONCATENATE(Opis_efektów_inż!$A$7,", "),""),IF(ISERR(FIND(Opis_efektów_inż!$D$8,NieStac!$R44))=FALSE,CONCATENATE(Opis_efektów_inż!$A$8,", "),""),)</f>
        <v xml:space="preserve">K1_W21, </v>
      </c>
      <c r="C39" s="140" t="str">
        <f>CONCATENATE(IF(ISERR(FIND(Opis_efektów_inż!$D$10,NieStac!$S44))=FALSE,CONCATENATE(Opis_efektów_inż!$A$10,", "),""),IF(ISERR(FIND(Opis_efektów_inż!$D$11,NieStac!$S44))=FALSE,CONCATENATE(Opis_efektów_inż!$A$11,", "),""),IF(ISERR(FIND(Opis_efektów_inż!$D$12,NieStac!$S44))=FALSE,CONCATENATE(Opis_efektów_inż!$A$12,", "),""),IF(ISERR(FIND(Opis_efektów_inż!$D$13,NieStac!$S44))=FALSE,CONCATENATE(Opis_efektów_inż!$A$13,", "),""),IF(ISERR(FIND(Opis_efektów_inż!$D$14,NieStac!$S44))=FALSE,CONCATENATE(Opis_efektów_inż!$A$14,", "),""),IF(ISERR(FIND(Opis_efektów_inż!$D$15,NieStac!$S44))=FALSE,CONCATENATE(Opis_efektów_inż!$A$15,", "),""),IF(ISERR(FIND(Opis_efektów_inż!$D$16,NieStac!$S44))=FALSE,CONCATENATE(Opis_efektów_inż!$A$16,", "),""),IF(ISERR(FIND(Opis_efektów_inż!$D$17,NieStac!$S44))=FALSE,CONCATENATE(Opis_efektów_inż!$A$17,", "),""),IF(ISERR(FIND(Opis_efektów_inż!$D$18,NieStac!$S44))=FALSE,CONCATENATE(Opis_efektów_inż!$A$18,", "),""),IF(ISERR(FIND(Opis_efektów_inż!$D$19,NieStac!$S44))=FALSE,CONCATENATE(Opis_efektów_inż!$A$19,", "),""),IF(ISERR(FIND(Opis_efektów_inż!$D$20,NieStac!$S44))=FALSE,CONCATENATE(Opis_efektów_inż!$A$20,", "),""),IF(ISERR(FIND(Opis_efektów_inż!$D$21,NieStac!$S44))=FALSE,CONCATENATE(Opis_efektów_inż!$A$21,", "),""),IF(ISERR(FIND(Opis_efektów_inż!$D$22,NieStac!$S44))=FALSE,CONCATENATE(Opis_efektów_inż!$A$22,", "),""),IF(ISERR(FIND(Opis_efektów_inż!$D$23,NieStac!$S44))=FALSE,CONCATENATE(Opis_efektów_inż!$A$23,", "),""),IF(ISERR(FIND(Opis_efektów_inż!$D$24,NieStac!$S44))=FALSE,CONCATENATE(Opis_efektów_inż!$A$24,", "),""),IF(ISERR(FIND(Opis_efektów_inż!$D$25,NieStac!$S44))=FALSE,CONCATENATE(Opis_efektów_inż!$A$25,", "),""))</f>
        <v xml:space="preserve">K1_U11, K1_U24, </v>
      </c>
      <c r="D39" s="139"/>
    </row>
    <row r="40" spans="1:4">
      <c r="A40" s="144" t="str">
        <f>NieStac!C45</f>
        <v>Technika cyfrowa</v>
      </c>
      <c r="B40" s="139" t="str">
        <f>CONCATENATE(IF(ISERR(FIND(Opis_efektów_inż!$D$5,NieStac!$R45))=FALSE,CONCATENATE(Opis_efektów_inż!$A$5,", "),""),IF(ISERR(FIND(Opis_efektów_inż!$D$6,NieStac!$R45))=FALSE,CONCATENATE(Opis_efektów_inż!$A$6,", "),""),IF(ISERR(FIND(Opis_efektów_inż!$D$7,NieStac!$R45))=FALSE,CONCATENATE(Opis_efektów_inż!$A$7,", "),""),IF(ISERR(FIND(Opis_efektów_inż!$D$8,NieStac!$R45))=FALSE,CONCATENATE(Opis_efektów_inż!$A$8,", "),""),)</f>
        <v/>
      </c>
      <c r="C40" s="140" t="str">
        <f>CONCATENATE(IF(ISERR(FIND(Opis_efektów_inż!$D$10,NieStac!$S45))=FALSE,CONCATENATE(Opis_efektów_inż!$A$10,", "),""),IF(ISERR(FIND(Opis_efektów_inż!$D$11,NieStac!$S45))=FALSE,CONCATENATE(Opis_efektów_inż!$A$11,", "),""),IF(ISERR(FIND(Opis_efektów_inż!$D$12,NieStac!$S45))=FALSE,CONCATENATE(Opis_efektów_inż!$A$12,", "),""),IF(ISERR(FIND(Opis_efektów_inż!$D$13,NieStac!$S45))=FALSE,CONCATENATE(Opis_efektów_inż!$A$13,", "),""),IF(ISERR(FIND(Opis_efektów_inż!$D$14,NieStac!$S45))=FALSE,CONCATENATE(Opis_efektów_inż!$A$14,", "),""),IF(ISERR(FIND(Opis_efektów_inż!$D$15,NieStac!$S45))=FALSE,CONCATENATE(Opis_efektów_inż!$A$15,", "),""),IF(ISERR(FIND(Opis_efektów_inż!$D$16,NieStac!$S45))=FALSE,CONCATENATE(Opis_efektów_inż!$A$16,", "),""),IF(ISERR(FIND(Opis_efektów_inż!$D$17,NieStac!$S45))=FALSE,CONCATENATE(Opis_efektów_inż!$A$17,", "),""),IF(ISERR(FIND(Opis_efektów_inż!$D$18,NieStac!$S45))=FALSE,CONCATENATE(Opis_efektów_inż!$A$18,", "),""),IF(ISERR(FIND(Opis_efektów_inż!$D$19,NieStac!$S45))=FALSE,CONCATENATE(Opis_efektów_inż!$A$19,", "),""),IF(ISERR(FIND(Opis_efektów_inż!$D$20,NieStac!$S45))=FALSE,CONCATENATE(Opis_efektów_inż!$A$20,", "),""),IF(ISERR(FIND(Opis_efektów_inż!$D$21,NieStac!$S45))=FALSE,CONCATENATE(Opis_efektów_inż!$A$21,", "),""),IF(ISERR(FIND(Opis_efektów_inż!$D$22,NieStac!$S45))=FALSE,CONCATENATE(Opis_efektów_inż!$A$22,", "),""),IF(ISERR(FIND(Opis_efektów_inż!$D$23,NieStac!$S45))=FALSE,CONCATENATE(Opis_efektów_inż!$A$23,", "),""),IF(ISERR(FIND(Opis_efektów_inż!$D$24,NieStac!$S45))=FALSE,CONCATENATE(Opis_efektów_inż!$A$24,", "),""),IF(ISERR(FIND(Opis_efektów_inż!$D$25,NieStac!$S45))=FALSE,CONCATENATE(Opis_efektów_inż!$A$25,", "),""))</f>
        <v xml:space="preserve">K1_U15, K1_U25, </v>
      </c>
      <c r="D40" s="139"/>
    </row>
    <row r="41" spans="1:4" ht="25.5">
      <c r="A41" s="144" t="str">
        <f>NieStac!C46</f>
        <v>Sterowanie procesami ciągłymi i dyskretnymi</v>
      </c>
      <c r="B41" s="139" t="str">
        <f>CONCATENATE(IF(ISERR(FIND(Opis_efektów_inż!$D$5,NieStac!$R46))=FALSE,CONCATENATE(Opis_efektów_inż!$A$5,", "),""),IF(ISERR(FIND(Opis_efektów_inż!$D$6,NieStac!$R46))=FALSE,CONCATENATE(Opis_efektów_inż!$A$6,", "),""),IF(ISERR(FIND(Opis_efektów_inż!$D$7,NieStac!$R46))=FALSE,CONCATENATE(Opis_efektów_inż!$A$7,", "),""),IF(ISERR(FIND(Opis_efektów_inż!$D$8,NieStac!$R46))=FALSE,CONCATENATE(Opis_efektów_inż!$A$8,", "),""),)</f>
        <v/>
      </c>
      <c r="C41" s="140" t="str">
        <f>CONCATENATE(IF(ISERR(FIND(Opis_efektów_inż!$D$10,NieStac!$S46))=FALSE,CONCATENATE(Opis_efektów_inż!$A$10,", "),""),IF(ISERR(FIND(Opis_efektów_inż!$D$11,NieStac!$S46))=FALSE,CONCATENATE(Opis_efektów_inż!$A$11,", "),""),IF(ISERR(FIND(Opis_efektów_inż!$D$12,NieStac!$S46))=FALSE,CONCATENATE(Opis_efektów_inż!$A$12,", "),""),IF(ISERR(FIND(Opis_efektów_inż!$D$13,NieStac!$S46))=FALSE,CONCATENATE(Opis_efektów_inż!$A$13,", "),""),IF(ISERR(FIND(Opis_efektów_inż!$D$14,NieStac!$S46))=FALSE,CONCATENATE(Opis_efektów_inż!$A$14,", "),""),IF(ISERR(FIND(Opis_efektów_inż!$D$15,NieStac!$S46))=FALSE,CONCATENATE(Opis_efektów_inż!$A$15,", "),""),IF(ISERR(FIND(Opis_efektów_inż!$D$16,NieStac!$S46))=FALSE,CONCATENATE(Opis_efektów_inż!$A$16,", "),""),IF(ISERR(FIND(Opis_efektów_inż!$D$17,NieStac!$S46))=FALSE,CONCATENATE(Opis_efektów_inż!$A$17,", "),""),IF(ISERR(FIND(Opis_efektów_inż!$D$18,NieStac!$S46))=FALSE,CONCATENATE(Opis_efektów_inż!$A$18,", "),""),IF(ISERR(FIND(Opis_efektów_inż!$D$19,NieStac!$S46))=FALSE,CONCATENATE(Opis_efektów_inż!$A$19,", "),""),IF(ISERR(FIND(Opis_efektów_inż!$D$20,NieStac!$S46))=FALSE,CONCATENATE(Opis_efektów_inż!$A$20,", "),""),IF(ISERR(FIND(Opis_efektów_inż!$D$21,NieStac!$S46))=FALSE,CONCATENATE(Opis_efektów_inż!$A$21,", "),""),IF(ISERR(FIND(Opis_efektów_inż!$D$22,NieStac!$S46))=FALSE,CONCATENATE(Opis_efektów_inż!$A$22,", "),""),IF(ISERR(FIND(Opis_efektów_inż!$D$23,NieStac!$S46))=FALSE,CONCATENATE(Opis_efektów_inż!$A$23,", "),""),IF(ISERR(FIND(Opis_efektów_inż!$D$24,NieStac!$S46))=FALSE,CONCATENATE(Opis_efektów_inż!$A$24,", "),""),IF(ISERR(FIND(Opis_efektów_inż!$D$25,NieStac!$S46))=FALSE,CONCATENATE(Opis_efektów_inż!$A$25,", "),""))</f>
        <v xml:space="preserve">K1_U10, K1_U11, K1_U24, K1_U12, K1_U29, </v>
      </c>
      <c r="D41" s="139"/>
    </row>
    <row r="42" spans="1:4" ht="38.25">
      <c r="A42" s="144" t="str">
        <f>NieStac!C47</f>
        <v xml:space="preserve">Przedmiot obieralny 2 - nauki humanistyczne: Metodologia nauk dla inżynierów / Etyka / Filozofia </v>
      </c>
      <c r="B42" s="139" t="str">
        <f>CONCATENATE(IF(ISERR(FIND(Opis_efektów_inż!$D$5,NieStac!$R47))=FALSE,CONCATENATE(Opis_efektów_inż!$A$5,", "),""),IF(ISERR(FIND(Opis_efektów_inż!$D$6,NieStac!$R47))=FALSE,CONCATENATE(Opis_efektów_inż!$A$6,", "),""),IF(ISERR(FIND(Opis_efektów_inż!$D$7,NieStac!$R47))=FALSE,CONCATENATE(Opis_efektów_inż!$A$7,", "),""),IF(ISERR(FIND(Opis_efektów_inż!$D$8,NieStac!$R47))=FALSE,CONCATENATE(Opis_efektów_inż!$A$8,", "),""),)</f>
        <v/>
      </c>
      <c r="C42" s="140" t="str">
        <f>CONCATENATE(IF(ISERR(FIND(Opis_efektów_inż!$D$10,NieStac!$S47))=FALSE,CONCATENATE(Opis_efektów_inż!$A$10,", "),""),IF(ISERR(FIND(Opis_efektów_inż!$D$11,NieStac!$S47))=FALSE,CONCATENATE(Opis_efektów_inż!$A$11,", "),""),IF(ISERR(FIND(Opis_efektów_inż!$D$12,NieStac!$S47))=FALSE,CONCATENATE(Opis_efektów_inż!$A$12,", "),""),IF(ISERR(FIND(Opis_efektów_inż!$D$13,NieStac!$S47))=FALSE,CONCATENATE(Opis_efektów_inż!$A$13,", "),""),IF(ISERR(FIND(Opis_efektów_inż!$D$14,NieStac!$S47))=FALSE,CONCATENATE(Opis_efektów_inż!$A$14,", "),""),IF(ISERR(FIND(Opis_efektów_inż!$D$15,NieStac!$S47))=FALSE,CONCATENATE(Opis_efektów_inż!$A$15,", "),""),IF(ISERR(FIND(Opis_efektów_inż!$D$16,NieStac!$S47))=FALSE,CONCATENATE(Opis_efektów_inż!$A$16,", "),""),IF(ISERR(FIND(Opis_efektów_inż!$D$17,NieStac!$S47))=FALSE,CONCATENATE(Opis_efektów_inż!$A$17,", "),""),IF(ISERR(FIND(Opis_efektów_inż!$D$18,NieStac!$S47))=FALSE,CONCATENATE(Opis_efektów_inż!$A$18,", "),""),IF(ISERR(FIND(Opis_efektów_inż!$D$19,NieStac!$S47))=FALSE,CONCATENATE(Opis_efektów_inż!$A$19,", "),""),IF(ISERR(FIND(Opis_efektów_inż!$D$20,NieStac!$S47))=FALSE,CONCATENATE(Opis_efektów_inż!$A$20,", "),""),IF(ISERR(FIND(Opis_efektów_inż!$D$21,NieStac!$S47))=FALSE,CONCATENATE(Opis_efektów_inż!$A$21,", "),""),IF(ISERR(FIND(Opis_efektów_inż!$D$22,NieStac!$S47))=FALSE,CONCATENATE(Opis_efektów_inż!$A$22,", "),""),IF(ISERR(FIND(Opis_efektów_inż!$D$23,NieStac!$S47))=FALSE,CONCATENATE(Opis_efektów_inż!$A$23,", "),""),IF(ISERR(FIND(Opis_efektów_inż!$D$24,NieStac!$S47))=FALSE,CONCATENATE(Opis_efektów_inż!$A$24,", "),""),IF(ISERR(FIND(Opis_efektów_inż!$D$25,NieStac!$S47))=FALSE,CONCATENATE(Opis_efektów_inż!$A$25,", "),""))</f>
        <v/>
      </c>
      <c r="D42" s="139"/>
    </row>
    <row r="43" spans="1:4">
      <c r="A43" s="144" t="str">
        <f>NieStac!C48</f>
        <v>Grafika inżynierska</v>
      </c>
      <c r="B43" s="139" t="str">
        <f>CONCATENATE(IF(ISERR(FIND(Opis_efektów_inż!$D$5,NieStac!$R48))=FALSE,CONCATENATE(Opis_efektów_inż!$A$5,", "),""),IF(ISERR(FIND(Opis_efektów_inż!$D$6,NieStac!$R48))=FALSE,CONCATENATE(Opis_efektów_inż!$A$6,", "),""),IF(ISERR(FIND(Opis_efektów_inż!$D$7,NieStac!$R48))=FALSE,CONCATENATE(Opis_efektów_inż!$A$7,", "),""),IF(ISERR(FIND(Opis_efektów_inż!$D$8,NieStac!$R48))=FALSE,CONCATENATE(Opis_efektów_inż!$A$8,", "),""),)</f>
        <v/>
      </c>
      <c r="C43" s="140" t="str">
        <f>CONCATENATE(IF(ISERR(FIND(Opis_efektów_inż!$D$10,NieStac!$S48))=FALSE,CONCATENATE(Opis_efektów_inż!$A$10,", "),""),IF(ISERR(FIND(Opis_efektów_inż!$D$11,NieStac!$S48))=FALSE,CONCATENATE(Opis_efektów_inż!$A$11,", "),""),IF(ISERR(FIND(Opis_efektów_inż!$D$12,NieStac!$S48))=FALSE,CONCATENATE(Opis_efektów_inż!$A$12,", "),""),IF(ISERR(FIND(Opis_efektów_inż!$D$13,NieStac!$S48))=FALSE,CONCATENATE(Opis_efektów_inż!$A$13,", "),""),IF(ISERR(FIND(Opis_efektów_inż!$D$14,NieStac!$S48))=FALSE,CONCATENATE(Opis_efektów_inż!$A$14,", "),""),IF(ISERR(FIND(Opis_efektów_inż!$D$15,NieStac!$S48))=FALSE,CONCATENATE(Opis_efektów_inż!$A$15,", "),""),IF(ISERR(FIND(Opis_efektów_inż!$D$16,NieStac!$S48))=FALSE,CONCATENATE(Opis_efektów_inż!$A$16,", "),""),IF(ISERR(FIND(Opis_efektów_inż!$D$17,NieStac!$S48))=FALSE,CONCATENATE(Opis_efektów_inż!$A$17,", "),""),IF(ISERR(FIND(Opis_efektów_inż!$D$18,NieStac!$S48))=FALSE,CONCATENATE(Opis_efektów_inż!$A$18,", "),""),IF(ISERR(FIND(Opis_efektów_inż!$D$19,NieStac!$S48))=FALSE,CONCATENATE(Opis_efektów_inż!$A$19,", "),""),IF(ISERR(FIND(Opis_efektów_inż!$D$20,NieStac!$S48))=FALSE,CONCATENATE(Opis_efektów_inż!$A$20,", "),""),IF(ISERR(FIND(Opis_efektów_inż!$D$21,NieStac!$S48))=FALSE,CONCATENATE(Opis_efektów_inż!$A$21,", "),""),IF(ISERR(FIND(Opis_efektów_inż!$D$22,NieStac!$S48))=FALSE,CONCATENATE(Opis_efektów_inż!$A$22,", "),""),IF(ISERR(FIND(Opis_efektów_inż!$D$23,NieStac!$S48))=FALSE,CONCATENATE(Opis_efektów_inż!$A$23,", "),""),IF(ISERR(FIND(Opis_efektów_inż!$D$24,NieStac!$S48))=FALSE,CONCATENATE(Opis_efektów_inż!$A$24,", "),""),IF(ISERR(FIND(Opis_efektów_inż!$D$25,NieStac!$S48))=FALSE,CONCATENATE(Opis_efektów_inż!$A$25,", "),""))</f>
        <v xml:space="preserve">K1_U23, K1_U24, K1_U25, </v>
      </c>
      <c r="D43" s="139"/>
    </row>
    <row r="44" spans="1:4">
      <c r="A44" s="144" t="str">
        <f>NieStac!C49</f>
        <v>Język obcy</v>
      </c>
      <c r="B44" s="139" t="str">
        <f>CONCATENATE(IF(ISERR(FIND(Opis_efektów_inż!$D$5,NieStac!$R49))=FALSE,CONCATENATE(Opis_efektów_inż!$A$5,", "),""),IF(ISERR(FIND(Opis_efektów_inż!$D$6,NieStac!$R49))=FALSE,CONCATENATE(Opis_efektów_inż!$A$6,", "),""),IF(ISERR(FIND(Opis_efektów_inż!$D$7,NieStac!$R49))=FALSE,CONCATENATE(Opis_efektów_inż!$A$7,", "),""),IF(ISERR(FIND(Opis_efektów_inż!$D$8,NieStac!$R49))=FALSE,CONCATENATE(Opis_efektów_inż!$A$8,", "),""),)</f>
        <v/>
      </c>
      <c r="C44" s="140" t="str">
        <f>CONCATENATE(IF(ISERR(FIND(Opis_efektów_inż!$D$10,NieStac!$S49))=FALSE,CONCATENATE(Opis_efektów_inż!$A$10,", "),""),IF(ISERR(FIND(Opis_efektów_inż!$D$11,NieStac!$S49))=FALSE,CONCATENATE(Opis_efektów_inż!$A$11,", "),""),IF(ISERR(FIND(Opis_efektów_inż!$D$12,NieStac!$S49))=FALSE,CONCATENATE(Opis_efektów_inż!$A$12,", "),""),IF(ISERR(FIND(Opis_efektów_inż!$D$13,NieStac!$S49))=FALSE,CONCATENATE(Opis_efektów_inż!$A$13,", "),""),IF(ISERR(FIND(Opis_efektów_inż!$D$14,NieStac!$S49))=FALSE,CONCATENATE(Opis_efektów_inż!$A$14,", "),""),IF(ISERR(FIND(Opis_efektów_inż!$D$15,NieStac!$S49))=FALSE,CONCATENATE(Opis_efektów_inż!$A$15,", "),""),IF(ISERR(FIND(Opis_efektów_inż!$D$16,NieStac!$S49))=FALSE,CONCATENATE(Opis_efektów_inż!$A$16,", "),""),IF(ISERR(FIND(Opis_efektów_inż!$D$17,NieStac!$S49))=FALSE,CONCATENATE(Opis_efektów_inż!$A$17,", "),""),IF(ISERR(FIND(Opis_efektów_inż!$D$18,NieStac!$S49))=FALSE,CONCATENATE(Opis_efektów_inż!$A$18,", "),""),IF(ISERR(FIND(Opis_efektów_inż!$D$19,NieStac!$S49))=FALSE,CONCATENATE(Opis_efektów_inż!$A$19,", "),""),IF(ISERR(FIND(Opis_efektów_inż!$D$20,NieStac!$S49))=FALSE,CONCATENATE(Opis_efektów_inż!$A$20,", "),""),IF(ISERR(FIND(Opis_efektów_inż!$D$21,NieStac!$S49))=FALSE,CONCATENATE(Opis_efektów_inż!$A$21,", "),""),IF(ISERR(FIND(Opis_efektów_inż!$D$22,NieStac!$S49))=FALSE,CONCATENATE(Opis_efektów_inż!$A$22,", "),""),IF(ISERR(FIND(Opis_efektów_inż!$D$23,NieStac!$S49))=FALSE,CONCATENATE(Opis_efektów_inż!$A$23,", "),""),IF(ISERR(FIND(Opis_efektów_inż!$D$24,NieStac!$S49))=FALSE,CONCATENATE(Opis_efektów_inż!$A$24,", "),""),IF(ISERR(FIND(Opis_efektów_inż!$D$25,NieStac!$S49))=FALSE,CONCATENATE(Opis_efektów_inż!$A$25,", "),""))</f>
        <v/>
      </c>
      <c r="D44" s="139"/>
    </row>
    <row r="45" spans="1:4" ht="23.25" hidden="1" customHeight="1">
      <c r="A45" s="144">
        <f>NieStac!C50</f>
        <v>0</v>
      </c>
      <c r="B45" s="139" t="str">
        <f>CONCATENATE(IF(ISERR(FIND(Opis_efektów_inż!$D$5,NieStac!$R50))=FALSE,CONCATENATE(Opis_efektów_inż!$A$5,", "),""),IF(ISERR(FIND(Opis_efektów_inż!$D$6,NieStac!$R50))=FALSE,CONCATENATE(Opis_efektów_inż!$A$6,", "),""),IF(ISERR(FIND(Opis_efektów_inż!$D$7,NieStac!$R50))=FALSE,CONCATENATE(Opis_efektów_inż!$A$7,", "),""),IF(ISERR(FIND(Opis_efektów_inż!$D$8,NieStac!$R50))=FALSE,CONCATENATE(Opis_efektów_inż!$A$8,", "),""),)</f>
        <v/>
      </c>
      <c r="C45" s="140" t="str">
        <f>CONCATENATE(IF(ISERR(FIND(Opis_efektów_inż!$D$10,NieStac!$S50))=FALSE,CONCATENATE(Opis_efektów_inż!$A$10,", "),""),IF(ISERR(FIND(Opis_efektów_inż!$D$11,NieStac!$S50))=FALSE,CONCATENATE(Opis_efektów_inż!$A$11,", "),""),IF(ISERR(FIND(Opis_efektów_inż!$D$12,NieStac!$S50))=FALSE,CONCATENATE(Opis_efektów_inż!$A$12,", "),""),IF(ISERR(FIND(Opis_efektów_inż!$D$13,NieStac!$S50))=FALSE,CONCATENATE(Opis_efektów_inż!$A$13,", "),""),IF(ISERR(FIND(Opis_efektów_inż!$D$14,NieStac!$S50))=FALSE,CONCATENATE(Opis_efektów_inż!$A$14,", "),""),IF(ISERR(FIND(Opis_efektów_inż!$D$15,NieStac!$S50))=FALSE,CONCATENATE(Opis_efektów_inż!$A$15,", "),""),IF(ISERR(FIND(Opis_efektów_inż!$D$16,NieStac!$S50))=FALSE,CONCATENATE(Opis_efektów_inż!$A$16,", "),""),IF(ISERR(FIND(Opis_efektów_inż!$D$17,NieStac!$S50))=FALSE,CONCATENATE(Opis_efektów_inż!$A$17,", "),""),IF(ISERR(FIND(Opis_efektów_inż!$D$18,NieStac!$S50))=FALSE,CONCATENATE(Opis_efektów_inż!$A$18,", "),""),IF(ISERR(FIND(Opis_efektów_inż!$D$19,NieStac!$S50))=FALSE,CONCATENATE(Opis_efektów_inż!$A$19,", "),""),IF(ISERR(FIND(Opis_efektów_inż!$D$20,NieStac!$S50))=FALSE,CONCATENATE(Opis_efektów_inż!$A$20,", "),""),IF(ISERR(FIND(Opis_efektów_inż!$D$21,NieStac!$S50))=FALSE,CONCATENATE(Opis_efektów_inż!$A$21,", "),""),IF(ISERR(FIND(Opis_efektów_inż!$D$22,NieStac!$S50))=FALSE,CONCATENATE(Opis_efektów_inż!$A$22,", "),""),IF(ISERR(FIND(Opis_efektów_inż!$D$23,NieStac!$S50))=FALSE,CONCATENATE(Opis_efektów_inż!$A$23,", "),""),IF(ISERR(FIND(Opis_efektów_inż!$D$24,NieStac!$S50))=FALSE,CONCATENATE(Opis_efektów_inż!$A$24,", "),""),IF(ISERR(FIND(Opis_efektów_inż!$D$25,NieStac!$S50))=FALSE,CONCATENATE(Opis_efektów_inż!$A$25,", "),""))</f>
        <v/>
      </c>
      <c r="D45" s="139"/>
    </row>
    <row r="46" spans="1:4" hidden="1">
      <c r="A46" s="144">
        <f>NieStac!C51</f>
        <v>0</v>
      </c>
      <c r="B46" s="139" t="str">
        <f>CONCATENATE(IF(ISERR(FIND(Opis_efektów_inż!$D$5,NieStac!$R51))=FALSE,CONCATENATE(Opis_efektów_inż!$A$5,", "),""),IF(ISERR(FIND(Opis_efektów_inż!$D$6,NieStac!$R51))=FALSE,CONCATENATE(Opis_efektów_inż!$A$6,", "),""),IF(ISERR(FIND(Opis_efektów_inż!$D$7,NieStac!$R51))=FALSE,CONCATENATE(Opis_efektów_inż!$A$7,", "),""),IF(ISERR(FIND(Opis_efektów_inż!$D$8,NieStac!$R51))=FALSE,CONCATENATE(Opis_efektów_inż!$A$8,", "),""),)</f>
        <v/>
      </c>
      <c r="C46" s="140" t="str">
        <f>CONCATENATE(IF(ISERR(FIND(Opis_efektów_inż!$D$10,NieStac!$S51))=FALSE,CONCATENATE(Opis_efektów_inż!$A$10,", "),""),IF(ISERR(FIND(Opis_efektów_inż!$D$11,NieStac!$S51))=FALSE,CONCATENATE(Opis_efektów_inż!$A$11,", "),""),IF(ISERR(FIND(Opis_efektów_inż!$D$12,NieStac!$S51))=FALSE,CONCATENATE(Opis_efektów_inż!$A$12,", "),""),IF(ISERR(FIND(Opis_efektów_inż!$D$13,NieStac!$S51))=FALSE,CONCATENATE(Opis_efektów_inż!$A$13,", "),""),IF(ISERR(FIND(Opis_efektów_inż!$D$14,NieStac!$S51))=FALSE,CONCATENATE(Opis_efektów_inż!$A$14,", "),""),IF(ISERR(FIND(Opis_efektów_inż!$D$15,NieStac!$S51))=FALSE,CONCATENATE(Opis_efektów_inż!$A$15,", "),""),IF(ISERR(FIND(Opis_efektów_inż!$D$16,NieStac!$S51))=FALSE,CONCATENATE(Opis_efektów_inż!$A$16,", "),""),IF(ISERR(FIND(Opis_efektów_inż!$D$17,NieStac!$S51))=FALSE,CONCATENATE(Opis_efektów_inż!$A$17,", "),""),IF(ISERR(FIND(Opis_efektów_inż!$D$18,NieStac!$S51))=FALSE,CONCATENATE(Opis_efektów_inż!$A$18,", "),""),IF(ISERR(FIND(Opis_efektów_inż!$D$19,NieStac!$S51))=FALSE,CONCATENATE(Opis_efektów_inż!$A$19,", "),""),IF(ISERR(FIND(Opis_efektów_inż!$D$20,NieStac!$S51))=FALSE,CONCATENATE(Opis_efektów_inż!$A$20,", "),""),IF(ISERR(FIND(Opis_efektów_inż!$D$21,NieStac!$S51))=FALSE,CONCATENATE(Opis_efektów_inż!$A$21,", "),""),IF(ISERR(FIND(Opis_efektów_inż!$D$22,NieStac!$S51))=FALSE,CONCATENATE(Opis_efektów_inż!$A$22,", "),""),IF(ISERR(FIND(Opis_efektów_inż!$D$23,NieStac!$S51))=FALSE,CONCATENATE(Opis_efektów_inż!$A$23,", "),""),IF(ISERR(FIND(Opis_efektów_inż!$D$24,NieStac!$S51))=FALSE,CONCATENATE(Opis_efektów_inż!$A$24,", "),""),IF(ISERR(FIND(Opis_efektów_inż!$D$25,NieStac!$S51))=FALSE,CONCATENATE(Opis_efektów_inż!$A$25,", "),""))</f>
        <v/>
      </c>
      <c r="D46" s="139"/>
    </row>
    <row r="47" spans="1:4">
      <c r="A47" s="206" t="str">
        <f>NieStac!C52</f>
        <v>Semestr 5:</v>
      </c>
      <c r="B47" s="139" t="str">
        <f>CONCATENATE(IF(ISERR(FIND(Opis_efektów_inż!$D$5,NieStac!$R52))=FALSE,CONCATENATE(Opis_efektów_inż!$A$5,", "),""),IF(ISERR(FIND(Opis_efektów_inż!$D$6,NieStac!$R52))=FALSE,CONCATENATE(Opis_efektów_inż!$A$6,", "),""),IF(ISERR(FIND(Opis_efektów_inż!$D$7,NieStac!$R52))=FALSE,CONCATENATE(Opis_efektów_inż!$A$7,", "),""),IF(ISERR(FIND(Opis_efektów_inż!$D$8,NieStac!$R52))=FALSE,CONCATENATE(Opis_efektów_inż!$A$8,", "),""),)</f>
        <v/>
      </c>
      <c r="C47" s="140" t="str">
        <f>CONCATENATE(IF(ISERR(FIND(Opis_efektów_inż!$D$10,NieStac!$S52))=FALSE,CONCATENATE(Opis_efektów_inż!$A$10,", "),""),IF(ISERR(FIND(Opis_efektów_inż!$D$11,NieStac!$S52))=FALSE,CONCATENATE(Opis_efektów_inż!$A$11,", "),""),IF(ISERR(FIND(Opis_efektów_inż!$D$12,NieStac!$S52))=FALSE,CONCATENATE(Opis_efektów_inż!$A$12,", "),""),IF(ISERR(FIND(Opis_efektów_inż!$D$13,NieStac!$S52))=FALSE,CONCATENATE(Opis_efektów_inż!$A$13,", "),""),IF(ISERR(FIND(Opis_efektów_inż!$D$14,NieStac!$S52))=FALSE,CONCATENATE(Opis_efektów_inż!$A$14,", "),""),IF(ISERR(FIND(Opis_efektów_inż!$D$15,NieStac!$S52))=FALSE,CONCATENATE(Opis_efektów_inż!$A$15,", "),""),IF(ISERR(FIND(Opis_efektów_inż!$D$16,NieStac!$S52))=FALSE,CONCATENATE(Opis_efektów_inż!$A$16,", "),""),IF(ISERR(FIND(Opis_efektów_inż!$D$17,NieStac!$S52))=FALSE,CONCATENATE(Opis_efektów_inż!$A$17,", "),""),IF(ISERR(FIND(Opis_efektów_inż!$D$18,NieStac!$S52))=FALSE,CONCATENATE(Opis_efektów_inż!$A$18,", "),""),IF(ISERR(FIND(Opis_efektów_inż!$D$19,NieStac!$S52))=FALSE,CONCATENATE(Opis_efektów_inż!$A$19,", "),""),IF(ISERR(FIND(Opis_efektów_inż!$D$20,NieStac!$S52))=FALSE,CONCATENATE(Opis_efektów_inż!$A$20,", "),""),IF(ISERR(FIND(Opis_efektów_inż!$D$21,NieStac!$S52))=FALSE,CONCATENATE(Opis_efektów_inż!$A$21,", "),""),IF(ISERR(FIND(Opis_efektów_inż!$D$22,NieStac!$S52))=FALSE,CONCATENATE(Opis_efektów_inż!$A$22,", "),""),IF(ISERR(FIND(Opis_efektów_inż!$D$23,NieStac!$S52))=FALSE,CONCATENATE(Opis_efektów_inż!$A$23,", "),""),IF(ISERR(FIND(Opis_efektów_inż!$D$24,NieStac!$S52))=FALSE,CONCATENATE(Opis_efektów_inż!$A$24,", "),""),IF(ISERR(FIND(Opis_efektów_inż!$D$25,NieStac!$S52))=FALSE,CONCATENATE(Opis_efektów_inż!$A$25,", "),""))</f>
        <v/>
      </c>
      <c r="D47" s="139"/>
    </row>
    <row r="48" spans="1:4" hidden="1">
      <c r="A48" s="144" t="str">
        <f>NieStac!C53</f>
        <v>Moduł kształcenia</v>
      </c>
      <c r="B48" s="139" t="str">
        <f>CONCATENATE(IF(ISERR(FIND(Opis_efektów_inż!$D$5,NieStac!$R53))=FALSE,CONCATENATE(Opis_efektów_inż!$A$5,", "),""),IF(ISERR(FIND(Opis_efektów_inż!$D$6,NieStac!$R53))=FALSE,CONCATENATE(Opis_efektów_inż!$A$6,", "),""),IF(ISERR(FIND(Opis_efektów_inż!$D$7,NieStac!$R53))=FALSE,CONCATENATE(Opis_efektów_inż!$A$7,", "),""),IF(ISERR(FIND(Opis_efektów_inż!$D$8,NieStac!$R53))=FALSE,CONCATENATE(Opis_efektów_inż!$A$8,", "),""),)</f>
        <v/>
      </c>
      <c r="C48" s="140" t="str">
        <f>CONCATENATE(IF(ISERR(FIND(Opis_efektów_inż!$D$10,NieStac!$S53))=FALSE,CONCATENATE(Opis_efektów_inż!$A$10,", "),""),IF(ISERR(FIND(Opis_efektów_inż!$D$11,NieStac!$S53))=FALSE,CONCATENATE(Opis_efektów_inż!$A$11,", "),""),IF(ISERR(FIND(Opis_efektów_inż!$D$12,NieStac!$S53))=FALSE,CONCATENATE(Opis_efektów_inż!$A$12,", "),""),IF(ISERR(FIND(Opis_efektów_inż!$D$13,NieStac!$S53))=FALSE,CONCATENATE(Opis_efektów_inż!$A$13,", "),""),IF(ISERR(FIND(Opis_efektów_inż!$D$14,NieStac!$S53))=FALSE,CONCATENATE(Opis_efektów_inż!$A$14,", "),""),IF(ISERR(FIND(Opis_efektów_inż!$D$15,NieStac!$S53))=FALSE,CONCATENATE(Opis_efektów_inż!$A$15,", "),""),IF(ISERR(FIND(Opis_efektów_inż!$D$16,NieStac!$S53))=FALSE,CONCATENATE(Opis_efektów_inż!$A$16,", "),""),IF(ISERR(FIND(Opis_efektów_inż!$D$17,NieStac!$S53))=FALSE,CONCATENATE(Opis_efektów_inż!$A$17,", "),""),IF(ISERR(FIND(Opis_efektów_inż!$D$18,NieStac!$S53))=FALSE,CONCATENATE(Opis_efektów_inż!$A$18,", "),""),IF(ISERR(FIND(Opis_efektów_inż!$D$19,NieStac!$S53))=FALSE,CONCATENATE(Opis_efektów_inż!$A$19,", "),""),IF(ISERR(FIND(Opis_efektów_inż!$D$20,NieStac!$S53))=FALSE,CONCATENATE(Opis_efektów_inż!$A$20,", "),""),IF(ISERR(FIND(Opis_efektów_inż!$D$21,NieStac!$S53))=FALSE,CONCATENATE(Opis_efektów_inż!$A$21,", "),""),IF(ISERR(FIND(Opis_efektów_inż!$D$22,NieStac!$S53))=FALSE,CONCATENATE(Opis_efektów_inż!$A$22,", "),""),IF(ISERR(FIND(Opis_efektów_inż!$D$23,NieStac!$S53))=FALSE,CONCATENATE(Opis_efektów_inż!$A$23,", "),""),IF(ISERR(FIND(Opis_efektów_inż!$D$24,NieStac!$S53))=FALSE,CONCATENATE(Opis_efektów_inż!$A$24,", "),""),IF(ISERR(FIND(Opis_efektów_inż!$D$25,NieStac!$S53))=FALSE,CONCATENATE(Opis_efektów_inż!$A$25,", "),""))</f>
        <v/>
      </c>
      <c r="D48" s="139"/>
    </row>
    <row r="49" spans="1:4">
      <c r="A49" s="144" t="str">
        <f>NieStac!C54</f>
        <v>Elementy i urządzenia automatyki</v>
      </c>
      <c r="B49" s="139" t="str">
        <f>CONCATENATE(IF(ISERR(FIND(Opis_efektów_inż!$D$5,NieStac!$R54))=FALSE,CONCATENATE(Opis_efektów_inż!$A$5,", "),""),IF(ISERR(FIND(Opis_efektów_inż!$D$6,NieStac!$R54))=FALSE,CONCATENATE(Opis_efektów_inż!$A$6,", "),""),IF(ISERR(FIND(Opis_efektów_inż!$D$7,NieStac!$R54))=FALSE,CONCATENATE(Opis_efektów_inż!$A$7,", "),""),IF(ISERR(FIND(Opis_efektów_inż!$D$8,NieStac!$R54))=FALSE,CONCATENATE(Opis_efektów_inż!$A$8,", "),""),)</f>
        <v xml:space="preserve">K1_W22, </v>
      </c>
      <c r="C49" s="140" t="str">
        <f>CONCATENATE(IF(ISERR(FIND(Opis_efektów_inż!$D$10,NieStac!$S54))=FALSE,CONCATENATE(Opis_efektów_inż!$A$10,", "),""),IF(ISERR(FIND(Opis_efektów_inż!$D$11,NieStac!$S54))=FALSE,CONCATENATE(Opis_efektów_inż!$A$11,", "),""),IF(ISERR(FIND(Opis_efektów_inż!$D$12,NieStac!$S54))=FALSE,CONCATENATE(Opis_efektów_inż!$A$12,", "),""),IF(ISERR(FIND(Opis_efektów_inż!$D$13,NieStac!$S54))=FALSE,CONCATENATE(Opis_efektów_inż!$A$13,", "),""),IF(ISERR(FIND(Opis_efektów_inż!$D$14,NieStac!$S54))=FALSE,CONCATENATE(Opis_efektów_inż!$A$14,", "),""),IF(ISERR(FIND(Opis_efektów_inż!$D$15,NieStac!$S54))=FALSE,CONCATENATE(Opis_efektów_inż!$A$15,", "),""),IF(ISERR(FIND(Opis_efektów_inż!$D$16,NieStac!$S54))=FALSE,CONCATENATE(Opis_efektów_inż!$A$16,", "),""),IF(ISERR(FIND(Opis_efektów_inż!$D$17,NieStac!$S54))=FALSE,CONCATENATE(Opis_efektów_inż!$A$17,", "),""),IF(ISERR(FIND(Opis_efektów_inż!$D$18,NieStac!$S54))=FALSE,CONCATENATE(Opis_efektów_inż!$A$18,", "),""),IF(ISERR(FIND(Opis_efektów_inż!$D$19,NieStac!$S54))=FALSE,CONCATENATE(Opis_efektów_inż!$A$19,", "),""),IF(ISERR(FIND(Opis_efektów_inż!$D$20,NieStac!$S54))=FALSE,CONCATENATE(Opis_efektów_inż!$A$20,", "),""),IF(ISERR(FIND(Opis_efektów_inż!$D$21,NieStac!$S54))=FALSE,CONCATENATE(Opis_efektów_inż!$A$21,", "),""),IF(ISERR(FIND(Opis_efektów_inż!$D$22,NieStac!$S54))=FALSE,CONCATENATE(Opis_efektów_inż!$A$22,", "),""),IF(ISERR(FIND(Opis_efektów_inż!$D$23,NieStac!$S54))=FALSE,CONCATENATE(Opis_efektów_inż!$A$23,", "),""),IF(ISERR(FIND(Opis_efektów_inż!$D$24,NieStac!$S54))=FALSE,CONCATENATE(Opis_efektów_inż!$A$24,", "),""),IF(ISERR(FIND(Opis_efektów_inż!$D$25,NieStac!$S54))=FALSE,CONCATENATE(Opis_efektów_inż!$A$25,", "),""))</f>
        <v xml:space="preserve">K1_U11, K1_U14, K1_U15, </v>
      </c>
      <c r="D49" s="139"/>
    </row>
    <row r="50" spans="1:4">
      <c r="A50" s="144" t="str">
        <f>NieStac!C55</f>
        <v>Napędy przekształtnikowe</v>
      </c>
      <c r="B50" s="139" t="str">
        <f>CONCATENATE(IF(ISERR(FIND(Opis_efektów_inż!$D$5,NieStac!$R55))=FALSE,CONCATENATE(Opis_efektów_inż!$A$5,", "),""),IF(ISERR(FIND(Opis_efektów_inż!$D$6,NieStac!$R55))=FALSE,CONCATENATE(Opis_efektów_inż!$A$6,", "),""),IF(ISERR(FIND(Opis_efektów_inż!$D$7,NieStac!$R55))=FALSE,CONCATENATE(Opis_efektów_inż!$A$7,", "),""),IF(ISERR(FIND(Opis_efektów_inż!$D$8,NieStac!$R55))=FALSE,CONCATENATE(Opis_efektów_inż!$A$8,", "),""),)</f>
        <v/>
      </c>
      <c r="C50" s="140" t="str">
        <f>CONCATENATE(IF(ISERR(FIND(Opis_efektów_inż!$D$10,NieStac!$S55))=FALSE,CONCATENATE(Opis_efektów_inż!$A$10,", "),""),IF(ISERR(FIND(Opis_efektów_inż!$D$11,NieStac!$S55))=FALSE,CONCATENATE(Opis_efektów_inż!$A$11,", "),""),IF(ISERR(FIND(Opis_efektów_inż!$D$12,NieStac!$S55))=FALSE,CONCATENATE(Opis_efektów_inż!$A$12,", "),""),IF(ISERR(FIND(Opis_efektów_inż!$D$13,NieStac!$S55))=FALSE,CONCATENATE(Opis_efektów_inż!$A$13,", "),""),IF(ISERR(FIND(Opis_efektów_inż!$D$14,NieStac!$S55))=FALSE,CONCATENATE(Opis_efektów_inż!$A$14,", "),""),IF(ISERR(FIND(Opis_efektów_inż!$D$15,NieStac!$S55))=FALSE,CONCATENATE(Opis_efektów_inż!$A$15,", "),""),IF(ISERR(FIND(Opis_efektów_inż!$D$16,NieStac!$S55))=FALSE,CONCATENATE(Opis_efektów_inż!$A$16,", "),""),IF(ISERR(FIND(Opis_efektów_inż!$D$17,NieStac!$S55))=FALSE,CONCATENATE(Opis_efektów_inż!$A$17,", "),""),IF(ISERR(FIND(Opis_efektów_inż!$D$18,NieStac!$S55))=FALSE,CONCATENATE(Opis_efektów_inż!$A$18,", "),""),IF(ISERR(FIND(Opis_efektów_inż!$D$19,NieStac!$S55))=FALSE,CONCATENATE(Opis_efektów_inż!$A$19,", "),""),IF(ISERR(FIND(Opis_efektów_inż!$D$20,NieStac!$S55))=FALSE,CONCATENATE(Opis_efektów_inż!$A$20,", "),""),IF(ISERR(FIND(Opis_efektów_inż!$D$21,NieStac!$S55))=FALSE,CONCATENATE(Opis_efektów_inż!$A$21,", "),""),IF(ISERR(FIND(Opis_efektów_inż!$D$22,NieStac!$S55))=FALSE,CONCATENATE(Opis_efektów_inż!$A$22,", "),""),IF(ISERR(FIND(Opis_efektów_inż!$D$23,NieStac!$S55))=FALSE,CONCATENATE(Opis_efektów_inż!$A$23,", "),""),IF(ISERR(FIND(Opis_efektów_inż!$D$24,NieStac!$S55))=FALSE,CONCATENATE(Opis_efektów_inż!$A$24,", "),""),IF(ISERR(FIND(Opis_efektów_inż!$D$25,NieStac!$S55))=FALSE,CONCATENATE(Opis_efektów_inż!$A$25,", "),""))</f>
        <v xml:space="preserve">K1_U11, K1_U15, K1_U29, </v>
      </c>
      <c r="D50" s="139"/>
    </row>
    <row r="51" spans="1:4" ht="25.5">
      <c r="A51" s="144" t="str">
        <f>NieStac!C56</f>
        <v>Programowanie sterowników PLC i regulatorów przemysłowych</v>
      </c>
      <c r="B51" s="139" t="str">
        <f>CONCATENATE(IF(ISERR(FIND(Opis_efektów_inż!$D$5,NieStac!$R56))=FALSE,CONCATENATE(Opis_efektów_inż!$A$5,", "),""),IF(ISERR(FIND(Opis_efektów_inż!$D$6,NieStac!$R56))=FALSE,CONCATENATE(Opis_efektów_inż!$A$6,", "),""),IF(ISERR(FIND(Opis_efektów_inż!$D$7,NieStac!$R56))=FALSE,CONCATENATE(Opis_efektów_inż!$A$7,", "),""),IF(ISERR(FIND(Opis_efektów_inż!$D$8,NieStac!$R56))=FALSE,CONCATENATE(Opis_efektów_inż!$A$8,", "),""),)</f>
        <v/>
      </c>
      <c r="C51" s="140" t="str">
        <f>CONCATENATE(IF(ISERR(FIND(Opis_efektów_inż!$D$10,NieStac!$S56))=FALSE,CONCATENATE(Opis_efektów_inż!$A$10,", "),""),IF(ISERR(FIND(Opis_efektów_inż!$D$11,NieStac!$S56))=FALSE,CONCATENATE(Opis_efektów_inż!$A$11,", "),""),IF(ISERR(FIND(Opis_efektów_inż!$D$12,NieStac!$S56))=FALSE,CONCATENATE(Opis_efektów_inż!$A$12,", "),""),IF(ISERR(FIND(Opis_efektów_inż!$D$13,NieStac!$S56))=FALSE,CONCATENATE(Opis_efektów_inż!$A$13,", "),""),IF(ISERR(FIND(Opis_efektów_inż!$D$14,NieStac!$S56))=FALSE,CONCATENATE(Opis_efektów_inż!$A$14,", "),""),IF(ISERR(FIND(Opis_efektów_inż!$D$15,NieStac!$S56))=FALSE,CONCATENATE(Opis_efektów_inż!$A$15,", "),""),IF(ISERR(FIND(Opis_efektów_inż!$D$16,NieStac!$S56))=FALSE,CONCATENATE(Opis_efektów_inż!$A$16,", "),""),IF(ISERR(FIND(Opis_efektów_inż!$D$17,NieStac!$S56))=FALSE,CONCATENATE(Opis_efektów_inż!$A$17,", "),""),IF(ISERR(FIND(Opis_efektów_inż!$D$18,NieStac!$S56))=FALSE,CONCATENATE(Opis_efektów_inż!$A$18,", "),""),IF(ISERR(FIND(Opis_efektów_inż!$D$19,NieStac!$S56))=FALSE,CONCATENATE(Opis_efektów_inż!$A$19,", "),""),IF(ISERR(FIND(Opis_efektów_inż!$D$20,NieStac!$S56))=FALSE,CONCATENATE(Opis_efektów_inż!$A$20,", "),""),IF(ISERR(FIND(Opis_efektów_inż!$D$21,NieStac!$S56))=FALSE,CONCATENATE(Opis_efektów_inż!$A$21,", "),""),IF(ISERR(FIND(Opis_efektów_inż!$D$22,NieStac!$S56))=FALSE,CONCATENATE(Opis_efektów_inż!$A$22,", "),""),IF(ISERR(FIND(Opis_efektów_inż!$D$23,NieStac!$S56))=FALSE,CONCATENATE(Opis_efektów_inż!$A$23,", "),""),IF(ISERR(FIND(Opis_efektów_inż!$D$24,NieStac!$S56))=FALSE,CONCATENATE(Opis_efektów_inż!$A$24,", "),""),IF(ISERR(FIND(Opis_efektów_inż!$D$25,NieStac!$S56))=FALSE,CONCATENATE(Opis_efektów_inż!$A$25,", "),""))</f>
        <v xml:space="preserve">K1_U24, K1_U27, </v>
      </c>
      <c r="D51" s="139"/>
    </row>
    <row r="52" spans="1:4">
      <c r="A52" s="144" t="str">
        <f>NieStac!C57</f>
        <v xml:space="preserve">Metrologia i miernictwo techniczne </v>
      </c>
      <c r="B52" s="139" t="str">
        <f>CONCATENATE(IF(ISERR(FIND(Opis_efektów_inż!$D$5,NieStac!$R57))=FALSE,CONCATENATE(Opis_efektów_inż!$A$5,", "),""),IF(ISERR(FIND(Opis_efektów_inż!$D$6,NieStac!$R57))=FALSE,CONCATENATE(Opis_efektów_inż!$A$6,", "),""),IF(ISERR(FIND(Opis_efektów_inż!$D$7,NieStac!$R57))=FALSE,CONCATENATE(Opis_efektów_inż!$A$7,", "),""),IF(ISERR(FIND(Opis_efektów_inż!$D$8,NieStac!$R57))=FALSE,CONCATENATE(Opis_efektów_inż!$A$8,", "),""),)</f>
        <v/>
      </c>
      <c r="C52" s="140" t="str">
        <f>CONCATENATE(IF(ISERR(FIND(Opis_efektów_inż!$D$10,NieStac!$S57))=FALSE,CONCATENATE(Opis_efektów_inż!$A$10,", "),""),IF(ISERR(FIND(Opis_efektów_inż!$D$11,NieStac!$S57))=FALSE,CONCATENATE(Opis_efektów_inż!$A$11,", "),""),IF(ISERR(FIND(Opis_efektów_inż!$D$12,NieStac!$S57))=FALSE,CONCATENATE(Opis_efektów_inż!$A$12,", "),""),IF(ISERR(FIND(Opis_efektów_inż!$D$13,NieStac!$S57))=FALSE,CONCATENATE(Opis_efektów_inż!$A$13,", "),""),IF(ISERR(FIND(Opis_efektów_inż!$D$14,NieStac!$S57))=FALSE,CONCATENATE(Opis_efektów_inż!$A$14,", "),""),IF(ISERR(FIND(Opis_efektów_inż!$D$15,NieStac!$S57))=FALSE,CONCATENATE(Opis_efektów_inż!$A$15,", "),""),IF(ISERR(FIND(Opis_efektów_inż!$D$16,NieStac!$S57))=FALSE,CONCATENATE(Opis_efektów_inż!$A$16,", "),""),IF(ISERR(FIND(Opis_efektów_inż!$D$17,NieStac!$S57))=FALSE,CONCATENATE(Opis_efektów_inż!$A$17,", "),""),IF(ISERR(FIND(Opis_efektów_inż!$D$18,NieStac!$S57))=FALSE,CONCATENATE(Opis_efektów_inż!$A$18,", "),""),IF(ISERR(FIND(Opis_efektów_inż!$D$19,NieStac!$S57))=FALSE,CONCATENATE(Opis_efektów_inż!$A$19,", "),""),IF(ISERR(FIND(Opis_efektów_inż!$D$20,NieStac!$S57))=FALSE,CONCATENATE(Opis_efektów_inż!$A$20,", "),""),IF(ISERR(FIND(Opis_efektów_inż!$D$21,NieStac!$S57))=FALSE,CONCATENATE(Opis_efektów_inż!$A$21,", "),""),IF(ISERR(FIND(Opis_efektów_inż!$D$22,NieStac!$S57))=FALSE,CONCATENATE(Opis_efektów_inż!$A$22,", "),""),IF(ISERR(FIND(Opis_efektów_inż!$D$23,NieStac!$S57))=FALSE,CONCATENATE(Opis_efektów_inż!$A$23,", "),""),IF(ISERR(FIND(Opis_efektów_inż!$D$24,NieStac!$S57))=FALSE,CONCATENATE(Opis_efektów_inż!$A$24,", "),""),IF(ISERR(FIND(Opis_efektów_inż!$D$25,NieStac!$S57))=FALSE,CONCATENATE(Opis_efektów_inż!$A$25,", "),""))</f>
        <v xml:space="preserve">K1_U14, </v>
      </c>
      <c r="D52" s="139"/>
    </row>
    <row r="53" spans="1:4">
      <c r="A53" s="144" t="str">
        <f>NieStac!C58</f>
        <v>Modelowanie i sterowanie robotów</v>
      </c>
      <c r="B53" s="139" t="str">
        <f>CONCATENATE(IF(ISERR(FIND(Opis_efektów_inż!$D$5,NieStac!$R58))=FALSE,CONCATENATE(Opis_efektów_inż!$A$5,", "),""),IF(ISERR(FIND(Opis_efektów_inż!$D$6,NieStac!$R58))=FALSE,CONCATENATE(Opis_efektów_inż!$A$6,", "),""),IF(ISERR(FIND(Opis_efektów_inż!$D$7,NieStac!$R58))=FALSE,CONCATENATE(Opis_efektów_inż!$A$7,", "),""),IF(ISERR(FIND(Opis_efektów_inż!$D$8,NieStac!$R58))=FALSE,CONCATENATE(Opis_efektów_inż!$A$8,", "),""),)</f>
        <v xml:space="preserve">K1_W21, </v>
      </c>
      <c r="C53" s="140" t="str">
        <f>CONCATENATE(IF(ISERR(FIND(Opis_efektów_inż!$D$10,NieStac!$S58))=FALSE,CONCATENATE(Opis_efektów_inż!$A$10,", "),""),IF(ISERR(FIND(Opis_efektów_inż!$D$11,NieStac!$S58))=FALSE,CONCATENATE(Opis_efektów_inż!$A$11,", "),""),IF(ISERR(FIND(Opis_efektów_inż!$D$12,NieStac!$S58))=FALSE,CONCATENATE(Opis_efektów_inż!$A$12,", "),""),IF(ISERR(FIND(Opis_efektów_inż!$D$13,NieStac!$S58))=FALSE,CONCATENATE(Opis_efektów_inż!$A$13,", "),""),IF(ISERR(FIND(Opis_efektów_inż!$D$14,NieStac!$S58))=FALSE,CONCATENATE(Opis_efektów_inż!$A$14,", "),""),IF(ISERR(FIND(Opis_efektów_inż!$D$15,NieStac!$S58))=FALSE,CONCATENATE(Opis_efektów_inż!$A$15,", "),""),IF(ISERR(FIND(Opis_efektów_inż!$D$16,NieStac!$S58))=FALSE,CONCATENATE(Opis_efektów_inż!$A$16,", "),""),IF(ISERR(FIND(Opis_efektów_inż!$D$17,NieStac!$S58))=FALSE,CONCATENATE(Opis_efektów_inż!$A$17,", "),""),IF(ISERR(FIND(Opis_efektów_inż!$D$18,NieStac!$S58))=FALSE,CONCATENATE(Opis_efektów_inż!$A$18,", "),""),IF(ISERR(FIND(Opis_efektów_inż!$D$19,NieStac!$S58))=FALSE,CONCATENATE(Opis_efektów_inż!$A$19,", "),""),IF(ISERR(FIND(Opis_efektów_inż!$D$20,NieStac!$S58))=FALSE,CONCATENATE(Opis_efektów_inż!$A$20,", "),""),IF(ISERR(FIND(Opis_efektów_inż!$D$21,NieStac!$S58))=FALSE,CONCATENATE(Opis_efektów_inż!$A$21,", "),""),IF(ISERR(FIND(Opis_efektów_inż!$D$22,NieStac!$S58))=FALSE,CONCATENATE(Opis_efektów_inż!$A$22,", "),""),IF(ISERR(FIND(Opis_efektów_inż!$D$23,NieStac!$S58))=FALSE,CONCATENATE(Opis_efektów_inż!$A$23,", "),""),IF(ISERR(FIND(Opis_efektów_inż!$D$24,NieStac!$S58))=FALSE,CONCATENATE(Opis_efektów_inż!$A$24,", "),""),IF(ISERR(FIND(Opis_efektów_inż!$D$25,NieStac!$S58))=FALSE,CONCATENATE(Opis_efektów_inż!$A$25,", "),""))</f>
        <v xml:space="preserve">K1_U11, </v>
      </c>
      <c r="D53" s="139"/>
    </row>
    <row r="54" spans="1:4" ht="25.5">
      <c r="A54" s="144" t="str">
        <f>NieStac!C59</f>
        <v>Przedmiot obieralny 3: Energoelektronika / Układy  elektroniki użytkowej</v>
      </c>
      <c r="B54" s="139" t="str">
        <f>CONCATENATE(IF(ISERR(FIND(Opis_efektów_inż!$D$5,NieStac!$R59))=FALSE,CONCATENATE(Opis_efektów_inż!$A$5,", "),""),IF(ISERR(FIND(Opis_efektów_inż!$D$6,NieStac!$R59))=FALSE,CONCATENATE(Opis_efektów_inż!$A$6,", "),""),IF(ISERR(FIND(Opis_efektów_inż!$D$7,NieStac!$R59))=FALSE,CONCATENATE(Opis_efektów_inż!$A$7,", "),""),IF(ISERR(FIND(Opis_efektów_inż!$D$8,NieStac!$R59))=FALSE,CONCATENATE(Opis_efektów_inż!$A$8,", "),""),)</f>
        <v/>
      </c>
      <c r="C54" s="140" t="str">
        <f>CONCATENATE(IF(ISERR(FIND(Opis_efektów_inż!$D$10,NieStac!$S59))=FALSE,CONCATENATE(Opis_efektów_inż!$A$10,", "),""),IF(ISERR(FIND(Opis_efektów_inż!$D$11,NieStac!$S59))=FALSE,CONCATENATE(Opis_efektów_inż!$A$11,", "),""),IF(ISERR(FIND(Opis_efektów_inż!$D$12,NieStac!$S59))=FALSE,CONCATENATE(Opis_efektów_inż!$A$12,", "),""),IF(ISERR(FIND(Opis_efektów_inż!$D$13,NieStac!$S59))=FALSE,CONCATENATE(Opis_efektów_inż!$A$13,", "),""),IF(ISERR(FIND(Opis_efektów_inż!$D$14,NieStac!$S59))=FALSE,CONCATENATE(Opis_efektów_inż!$A$14,", "),""),IF(ISERR(FIND(Opis_efektów_inż!$D$15,NieStac!$S59))=FALSE,CONCATENATE(Opis_efektów_inż!$A$15,", "),""),IF(ISERR(FIND(Opis_efektów_inż!$D$16,NieStac!$S59))=FALSE,CONCATENATE(Opis_efektów_inż!$A$16,", "),""),IF(ISERR(FIND(Opis_efektów_inż!$D$17,NieStac!$S59))=FALSE,CONCATENATE(Opis_efektów_inż!$A$17,", "),""),IF(ISERR(FIND(Opis_efektów_inż!$D$18,NieStac!$S59))=FALSE,CONCATENATE(Opis_efektów_inż!$A$18,", "),""),IF(ISERR(FIND(Opis_efektów_inż!$D$19,NieStac!$S59))=FALSE,CONCATENATE(Opis_efektów_inż!$A$19,", "),""),IF(ISERR(FIND(Opis_efektów_inż!$D$20,NieStac!$S59))=FALSE,CONCATENATE(Opis_efektów_inż!$A$20,", "),""),IF(ISERR(FIND(Opis_efektów_inż!$D$21,NieStac!$S59))=FALSE,CONCATENATE(Opis_efektów_inż!$A$21,", "),""),IF(ISERR(FIND(Opis_efektów_inż!$D$22,NieStac!$S59))=FALSE,CONCATENATE(Opis_efektów_inż!$A$22,", "),""),IF(ISERR(FIND(Opis_efektów_inż!$D$23,NieStac!$S59))=FALSE,CONCATENATE(Opis_efektów_inż!$A$23,", "),""),IF(ISERR(FIND(Opis_efektów_inż!$D$24,NieStac!$S59))=FALSE,CONCATENATE(Opis_efektów_inż!$A$24,", "),""),IF(ISERR(FIND(Opis_efektów_inż!$D$25,NieStac!$S59))=FALSE,CONCATENATE(Opis_efektów_inż!$A$25,", "),""))</f>
        <v xml:space="preserve">K1_U13, K1_U15, </v>
      </c>
      <c r="D54" s="139"/>
    </row>
    <row r="55" spans="1:4" hidden="1">
      <c r="A55" s="144">
        <f>NieStac!C60</f>
        <v>0</v>
      </c>
      <c r="B55" s="139" t="str">
        <f>CONCATENATE(IF(ISERR(FIND(Opis_efektów_inż!$D$5,NieStac!$R60))=FALSE,CONCATENATE(Opis_efektów_inż!$A$5,", "),""),IF(ISERR(FIND(Opis_efektów_inż!$D$6,NieStac!$R60))=FALSE,CONCATENATE(Opis_efektów_inż!$A$6,", "),""),IF(ISERR(FIND(Opis_efektów_inż!$D$7,NieStac!$R60))=FALSE,CONCATENATE(Opis_efektów_inż!$A$7,", "),""),IF(ISERR(FIND(Opis_efektów_inż!$D$8,NieStac!$R60))=FALSE,CONCATENATE(Opis_efektów_inż!$A$8,", "),""),)</f>
        <v/>
      </c>
      <c r="C55" s="140" t="str">
        <f>CONCATENATE(IF(ISERR(FIND(Opis_efektów_inż!$D$10,NieStac!$S60))=FALSE,CONCATENATE(Opis_efektów_inż!$A$10,", "),""),IF(ISERR(FIND(Opis_efektów_inż!$D$11,NieStac!$S60))=FALSE,CONCATENATE(Opis_efektów_inż!$A$11,", "),""),IF(ISERR(FIND(Opis_efektów_inż!$D$12,NieStac!$S60))=FALSE,CONCATENATE(Opis_efektów_inż!$A$12,", "),""),IF(ISERR(FIND(Opis_efektów_inż!$D$13,NieStac!$S60))=FALSE,CONCATENATE(Opis_efektów_inż!$A$13,", "),""),IF(ISERR(FIND(Opis_efektów_inż!$D$14,NieStac!$S60))=FALSE,CONCATENATE(Opis_efektów_inż!$A$14,", "),""),IF(ISERR(FIND(Opis_efektów_inż!$D$15,NieStac!$S60))=FALSE,CONCATENATE(Opis_efektów_inż!$A$15,", "),""),IF(ISERR(FIND(Opis_efektów_inż!$D$16,NieStac!$S60))=FALSE,CONCATENATE(Opis_efektów_inż!$A$16,", "),""),IF(ISERR(FIND(Opis_efektów_inż!$D$17,NieStac!$S60))=FALSE,CONCATENATE(Opis_efektów_inż!$A$17,", "),""),IF(ISERR(FIND(Opis_efektów_inż!$D$18,NieStac!$S60))=FALSE,CONCATENATE(Opis_efektów_inż!$A$18,", "),""),IF(ISERR(FIND(Opis_efektów_inż!$D$19,NieStac!$S60))=FALSE,CONCATENATE(Opis_efektów_inż!$A$19,", "),""),IF(ISERR(FIND(Opis_efektów_inż!$D$20,NieStac!$S60))=FALSE,CONCATENATE(Opis_efektów_inż!$A$20,", "),""),IF(ISERR(FIND(Opis_efektów_inż!$D$21,NieStac!$S60))=FALSE,CONCATENATE(Opis_efektów_inż!$A$21,", "),""),IF(ISERR(FIND(Opis_efektów_inż!$D$22,NieStac!$S60))=FALSE,CONCATENATE(Opis_efektów_inż!$A$22,", "),""),IF(ISERR(FIND(Opis_efektów_inż!$D$23,NieStac!$S60))=FALSE,CONCATENATE(Opis_efektów_inż!$A$23,", "),""),IF(ISERR(FIND(Opis_efektów_inż!$D$24,NieStac!$S60))=FALSE,CONCATENATE(Opis_efektów_inż!$A$24,", "),""),IF(ISERR(FIND(Opis_efektów_inż!$D$25,NieStac!$S60))=FALSE,CONCATENATE(Opis_efektów_inż!$A$25,", "),""))</f>
        <v/>
      </c>
      <c r="D55" s="139"/>
    </row>
    <row r="56" spans="1:4" hidden="1">
      <c r="A56" s="144">
        <f>NieStac!C60</f>
        <v>0</v>
      </c>
      <c r="B56" s="139" t="str">
        <f>CONCATENATE(IF(ISERR(FIND(Opis_efektów_inż!$D$5,NieStac!$R61))=FALSE,CONCATENATE(Opis_efektów_inż!$A$5,", "),""),IF(ISERR(FIND(Opis_efektów_inż!$D$6,NieStac!$R61))=FALSE,CONCATENATE(Opis_efektów_inż!$A$6,", "),""),IF(ISERR(FIND(Opis_efektów_inż!$D$7,NieStac!$R61))=FALSE,CONCATENATE(Opis_efektów_inż!$A$7,", "),""),IF(ISERR(FIND(Opis_efektów_inż!$D$8,NieStac!$R61))=FALSE,CONCATENATE(Opis_efektów_inż!$A$8,", "),""),)</f>
        <v/>
      </c>
      <c r="C56" s="140" t="str">
        <f>CONCATENATE(IF(ISERR(FIND(Opis_efektów_inż!$D$10,NieStac!$S61))=FALSE,CONCATENATE(Opis_efektów_inż!$A$10,", "),""),IF(ISERR(FIND(Opis_efektów_inż!$D$11,NieStac!$S61))=FALSE,CONCATENATE(Opis_efektów_inż!$A$11,", "),""),IF(ISERR(FIND(Opis_efektów_inż!$D$12,NieStac!$S61))=FALSE,CONCATENATE(Opis_efektów_inż!$A$12,", "),""),IF(ISERR(FIND(Opis_efektów_inż!$D$13,NieStac!$S61))=FALSE,CONCATENATE(Opis_efektów_inż!$A$13,", "),""),IF(ISERR(FIND(Opis_efektów_inż!$D$14,NieStac!$S61))=FALSE,CONCATENATE(Opis_efektów_inż!$A$14,", "),""),IF(ISERR(FIND(Opis_efektów_inż!$D$15,NieStac!$S61))=FALSE,CONCATENATE(Opis_efektów_inż!$A$15,", "),""),IF(ISERR(FIND(Opis_efektów_inż!$D$16,NieStac!$S61))=FALSE,CONCATENATE(Opis_efektów_inż!$A$16,", "),""),IF(ISERR(FIND(Opis_efektów_inż!$D$17,NieStac!$S61))=FALSE,CONCATENATE(Opis_efektów_inż!$A$17,", "),""),IF(ISERR(FIND(Opis_efektów_inż!$D$18,NieStac!$S61))=FALSE,CONCATENATE(Opis_efektów_inż!$A$18,", "),""),IF(ISERR(FIND(Opis_efektów_inż!$D$19,NieStac!$S61))=FALSE,CONCATENATE(Opis_efektów_inż!$A$19,", "),""),IF(ISERR(FIND(Opis_efektów_inż!$D$20,NieStac!$S61))=FALSE,CONCATENATE(Opis_efektów_inż!$A$20,", "),""),IF(ISERR(FIND(Opis_efektów_inż!$D$21,NieStac!$S61))=FALSE,CONCATENATE(Opis_efektów_inż!$A$21,", "),""),IF(ISERR(FIND(Opis_efektów_inż!$D$22,NieStac!$S61))=FALSE,CONCATENATE(Opis_efektów_inż!$A$22,", "),""),IF(ISERR(FIND(Opis_efektów_inż!$D$23,NieStac!$S61))=FALSE,CONCATENATE(Opis_efektów_inż!$A$23,", "),""),IF(ISERR(FIND(Opis_efektów_inż!$D$24,NieStac!$S61))=FALSE,CONCATENATE(Opis_efektów_inż!$A$24,", "),""),IF(ISERR(FIND(Opis_efektów_inż!$D$25,NieStac!$S61))=FALSE,CONCATENATE(Opis_efektów_inż!$A$25,", "),""))</f>
        <v/>
      </c>
      <c r="D56" s="139"/>
    </row>
    <row r="57" spans="1:4">
      <c r="A57" s="206" t="str">
        <f>NieStac!C62</f>
        <v>Semestr 6:</v>
      </c>
      <c r="B57" s="139" t="str">
        <f>CONCATENATE(IF(ISERR(FIND(Opis_efektów_inż!$D$5,NieStac!$R62))=FALSE,CONCATENATE(Opis_efektów_inż!$A$5,", "),""),IF(ISERR(FIND(Opis_efektów_inż!$D$6,NieStac!$R62))=FALSE,CONCATENATE(Opis_efektów_inż!$A$6,", "),""),IF(ISERR(FIND(Opis_efektów_inż!$D$7,NieStac!$R62))=FALSE,CONCATENATE(Opis_efektów_inż!$A$7,", "),""),IF(ISERR(FIND(Opis_efektów_inż!$D$8,NieStac!$R62))=FALSE,CONCATENATE(Opis_efektów_inż!$A$8,", "),""),)</f>
        <v/>
      </c>
      <c r="C57" s="140" t="str">
        <f>CONCATENATE(IF(ISERR(FIND(Opis_efektów_inż!$D$10,NieStac!$S63))=FALSE,CONCATENATE(Opis_efektów_inż!$A$10,", "),""),IF(ISERR(FIND(Opis_efektów_inż!$D$11,NieStac!$S63))=FALSE,CONCATENATE(Opis_efektów_inż!$A$11,", "),""),IF(ISERR(FIND(Opis_efektów_inż!$D$12,NieStac!$S63))=FALSE,CONCATENATE(Opis_efektów_inż!$A$12,", "),""),IF(ISERR(FIND(Opis_efektów_inż!$D$13,NieStac!$S63))=FALSE,CONCATENATE(Opis_efektów_inż!$A$13,", "),""),IF(ISERR(FIND(Opis_efektów_inż!$D$14,NieStac!$S63))=FALSE,CONCATENATE(Opis_efektów_inż!$A$14,", "),""),IF(ISERR(FIND(Opis_efektów_inż!$D$15,NieStac!$S63))=FALSE,CONCATENATE(Opis_efektów_inż!$A$15,", "),""),IF(ISERR(FIND(Opis_efektów_inż!$D$16,NieStac!$S63))=FALSE,CONCATENATE(Opis_efektów_inż!$A$16,", "),""),IF(ISERR(FIND(Opis_efektów_inż!$D$17,NieStac!$S63))=FALSE,CONCATENATE(Opis_efektów_inż!$A$17,", "),""),IF(ISERR(FIND(Opis_efektów_inż!$D$18,NieStac!$S63))=FALSE,CONCATENATE(Opis_efektów_inż!$A$18,", "),""),IF(ISERR(FIND(Opis_efektów_inż!$D$19,NieStac!$S63))=FALSE,CONCATENATE(Opis_efektów_inż!$A$19,", "),""),IF(ISERR(FIND(Opis_efektów_inż!$D$20,NieStac!$S63))=FALSE,CONCATENATE(Opis_efektów_inż!$A$20,", "),""),IF(ISERR(FIND(Opis_efektów_inż!$D$21,NieStac!$S63))=FALSE,CONCATENATE(Opis_efektów_inż!$A$21,", "),""),IF(ISERR(FIND(Opis_efektów_inż!$D$22,NieStac!$S63))=FALSE,CONCATENATE(Opis_efektów_inż!$A$22,", "),""),IF(ISERR(FIND(Opis_efektów_inż!$D$23,NieStac!$S63))=FALSE,CONCATENATE(Opis_efektów_inż!$A$23,", "),""),IF(ISERR(FIND(Opis_efektów_inż!$D$24,NieStac!$S63))=FALSE,CONCATENATE(Opis_efektów_inż!$A$24,", "),""),IF(ISERR(FIND(Opis_efektów_inż!$D$25,NieStac!$S63))=FALSE,CONCATENATE(Opis_efektów_inż!$A$25,", "),""))</f>
        <v/>
      </c>
      <c r="D57" s="139"/>
    </row>
    <row r="58" spans="1:4" hidden="1">
      <c r="A58" s="144" t="str">
        <f>NieStac!C63</f>
        <v>Moduł kształcenia</v>
      </c>
      <c r="B58" s="139" t="str">
        <f>CONCATENATE(IF(ISERR(FIND(Opis_efektów_inż!$D$5,NieStac!$R63))=FALSE,CONCATENATE(Opis_efektów_inż!$A$5,", "),""),IF(ISERR(FIND(Opis_efektów_inż!$D$6,NieStac!$R63))=FALSE,CONCATENATE(Opis_efektów_inż!$A$6,", "),""),IF(ISERR(FIND(Opis_efektów_inż!$D$7,NieStac!$R63))=FALSE,CONCATENATE(Opis_efektów_inż!$A$7,", "),""),IF(ISERR(FIND(Opis_efektów_inż!$D$8,NieStac!$R63))=FALSE,CONCATENATE(Opis_efektów_inż!$A$8,", "),""),)</f>
        <v/>
      </c>
      <c r="C58" s="140" t="str">
        <f>CONCATENATE(IF(ISERR(FIND(Opis_efektów_inż!$D$10,NieStac!$S64))=FALSE,CONCATENATE(Opis_efektów_inż!$A$10,", "),""),IF(ISERR(FIND(Opis_efektów_inż!$D$11,NieStac!$S64))=FALSE,CONCATENATE(Opis_efektów_inż!$A$11,", "),""),IF(ISERR(FIND(Opis_efektów_inż!$D$12,NieStac!$S64))=FALSE,CONCATENATE(Opis_efektów_inż!$A$12,", "),""),IF(ISERR(FIND(Opis_efektów_inż!$D$13,NieStac!$S64))=FALSE,CONCATENATE(Opis_efektów_inż!$A$13,", "),""),IF(ISERR(FIND(Opis_efektów_inż!$D$14,NieStac!$S64))=FALSE,CONCATENATE(Opis_efektów_inż!$A$14,", "),""),IF(ISERR(FIND(Opis_efektów_inż!$D$15,NieStac!$S64))=FALSE,CONCATENATE(Opis_efektów_inż!$A$15,", "),""),IF(ISERR(FIND(Opis_efektów_inż!$D$16,NieStac!$S64))=FALSE,CONCATENATE(Opis_efektów_inż!$A$16,", "),""),IF(ISERR(FIND(Opis_efektów_inż!$D$17,NieStac!$S64))=FALSE,CONCATENATE(Opis_efektów_inż!$A$17,", "),""),IF(ISERR(FIND(Opis_efektów_inż!$D$18,NieStac!$S64))=FALSE,CONCATENATE(Opis_efektów_inż!$A$18,", "),""),IF(ISERR(FIND(Opis_efektów_inż!$D$19,NieStac!$S64))=FALSE,CONCATENATE(Opis_efektów_inż!$A$19,", "),""),IF(ISERR(FIND(Opis_efektów_inż!$D$20,NieStac!$S64))=FALSE,CONCATENATE(Opis_efektów_inż!$A$20,", "),""),IF(ISERR(FIND(Opis_efektów_inż!$D$21,NieStac!$S64))=FALSE,CONCATENATE(Opis_efektów_inż!$A$21,", "),""),IF(ISERR(FIND(Opis_efektów_inż!$D$22,NieStac!$S64))=FALSE,CONCATENATE(Opis_efektów_inż!$A$22,", "),""),IF(ISERR(FIND(Opis_efektów_inż!$D$23,NieStac!$S64))=FALSE,CONCATENATE(Opis_efektów_inż!$A$23,", "),""),IF(ISERR(FIND(Opis_efektów_inż!$D$24,NieStac!$S64))=FALSE,CONCATENATE(Opis_efektów_inż!$A$24,", "),""),IF(ISERR(FIND(Opis_efektów_inż!$D$25,NieStac!$S64))=FALSE,CONCATENATE(Opis_efektów_inż!$A$25,", "),""))</f>
        <v xml:space="preserve">K1_U12, K1_U29, </v>
      </c>
      <c r="D58" s="139"/>
    </row>
    <row r="59" spans="1:4">
      <c r="A59" s="144" t="str">
        <f>NieStac!C64</f>
        <v>Teoria sterowania</v>
      </c>
      <c r="B59" s="139" t="str">
        <f>CONCATENATE(IF(ISERR(FIND(Opis_efektów_inż!$D$5,NieStac!$R64))=FALSE,CONCATENATE(Opis_efektów_inż!$A$5,", "),""),IF(ISERR(FIND(Opis_efektów_inż!$D$6,NieStac!$R64))=FALSE,CONCATENATE(Opis_efektów_inż!$A$6,", "),""),IF(ISERR(FIND(Opis_efektów_inż!$D$7,NieStac!$R64))=FALSE,CONCATENATE(Opis_efektów_inż!$A$7,", "),""),IF(ISERR(FIND(Opis_efektów_inż!$D$8,NieStac!$R64))=FALSE,CONCATENATE(Opis_efektów_inż!$A$8,", "),""),)</f>
        <v xml:space="preserve">K1_W21, </v>
      </c>
      <c r="C59" s="140" t="str">
        <f>CONCATENATE(IF(ISERR(FIND(Opis_efektów_inż!$D$10,NieStac!$S64))=FALSE,CONCATENATE(Opis_efektów_inż!$A$10,", "),""),IF(ISERR(FIND(Opis_efektów_inż!$D$11,NieStac!$S64))=FALSE,CONCATENATE(Opis_efektów_inż!$A$11,", "),""),IF(ISERR(FIND(Opis_efektów_inż!$D$12,NieStac!$S64))=FALSE,CONCATENATE(Opis_efektów_inż!$A$12,", "),""),IF(ISERR(FIND(Opis_efektów_inż!$D$13,NieStac!$S64))=FALSE,CONCATENATE(Opis_efektów_inż!$A$13,", "),""),IF(ISERR(FIND(Opis_efektów_inż!$D$14,NieStac!$S64))=FALSE,CONCATENATE(Opis_efektów_inż!$A$14,", "),""),IF(ISERR(FIND(Opis_efektów_inż!$D$15,NieStac!$S64))=FALSE,CONCATENATE(Opis_efektów_inż!$A$15,", "),""),IF(ISERR(FIND(Opis_efektów_inż!$D$16,NieStac!$S64))=FALSE,CONCATENATE(Opis_efektów_inż!$A$16,", "),""),IF(ISERR(FIND(Opis_efektów_inż!$D$17,NieStac!$S64))=FALSE,CONCATENATE(Opis_efektów_inż!$A$17,", "),""),IF(ISERR(FIND(Opis_efektów_inż!$D$18,NieStac!$S64))=FALSE,CONCATENATE(Opis_efektów_inż!$A$18,", "),""),IF(ISERR(FIND(Opis_efektów_inż!$D$19,NieStac!$S64))=FALSE,CONCATENATE(Opis_efektów_inż!$A$19,", "),""),IF(ISERR(FIND(Opis_efektów_inż!$D$20,NieStac!$S64))=FALSE,CONCATENATE(Opis_efektów_inż!$A$20,", "),""),IF(ISERR(FIND(Opis_efektów_inż!$D$21,NieStac!$S64))=FALSE,CONCATENATE(Opis_efektów_inż!$A$21,", "),""),IF(ISERR(FIND(Opis_efektów_inż!$D$22,NieStac!$S64))=FALSE,CONCATENATE(Opis_efektów_inż!$A$22,", "),""),IF(ISERR(FIND(Opis_efektów_inż!$D$23,NieStac!$S64))=FALSE,CONCATENATE(Opis_efektów_inż!$A$23,", "),""),IF(ISERR(FIND(Opis_efektów_inż!$D$24,NieStac!$S64))=FALSE,CONCATENATE(Opis_efektów_inż!$A$24,", "),""),IF(ISERR(FIND(Opis_efektów_inż!$D$25,NieStac!$S64))=FALSE,CONCATENATE(Opis_efektów_inż!$A$25,", "),""))</f>
        <v xml:space="preserve">K1_U12, K1_U29, </v>
      </c>
      <c r="D59" s="139"/>
    </row>
    <row r="60" spans="1:4" ht="38.25">
      <c r="A60" s="144" t="str">
        <f>NieStac!C65</f>
        <v>Przedmiot obieralny 4: Układy sterowania optymalnego / Projektowanie układów regulacji</v>
      </c>
      <c r="B60" s="139" t="str">
        <f>CONCATENATE(IF(ISERR(FIND(Opis_efektów_inż!$D$5,NieStac!$R65))=FALSE,CONCATENATE(Opis_efektów_inż!$A$5,", "),""),IF(ISERR(FIND(Opis_efektów_inż!$D$6,NieStac!$R65))=FALSE,CONCATENATE(Opis_efektów_inż!$A$6,", "),""),IF(ISERR(FIND(Opis_efektów_inż!$D$7,NieStac!$R65))=FALSE,CONCATENATE(Opis_efektów_inż!$A$7,", "),""),IF(ISERR(FIND(Opis_efektów_inż!$D$8,NieStac!$R65))=FALSE,CONCATENATE(Opis_efektów_inż!$A$8,", "),""),)</f>
        <v/>
      </c>
      <c r="C60" s="140" t="str">
        <f>CONCATENATE(IF(ISERR(FIND(Opis_efektów_inż!$D$10,NieStac!$S65))=FALSE,CONCATENATE(Opis_efektów_inż!$A$10,", "),""),IF(ISERR(FIND(Opis_efektów_inż!$D$11,NieStac!$S65))=FALSE,CONCATENATE(Opis_efektów_inż!$A$11,", "),""),IF(ISERR(FIND(Opis_efektów_inż!$D$12,NieStac!$S65))=FALSE,CONCATENATE(Opis_efektów_inż!$A$12,", "),""),IF(ISERR(FIND(Opis_efektów_inż!$D$13,NieStac!$S65))=FALSE,CONCATENATE(Opis_efektów_inż!$A$13,", "),""),IF(ISERR(FIND(Opis_efektów_inż!$D$14,NieStac!$S65))=FALSE,CONCATENATE(Opis_efektów_inż!$A$14,", "),""),IF(ISERR(FIND(Opis_efektów_inż!$D$15,NieStac!$S65))=FALSE,CONCATENATE(Opis_efektów_inż!$A$15,", "),""),IF(ISERR(FIND(Opis_efektów_inż!$D$16,NieStac!$S65))=FALSE,CONCATENATE(Opis_efektów_inż!$A$16,", "),""),IF(ISERR(FIND(Opis_efektów_inż!$D$17,NieStac!$S65))=FALSE,CONCATENATE(Opis_efektów_inż!$A$17,", "),""),IF(ISERR(FIND(Opis_efektów_inż!$D$18,NieStac!$S65))=FALSE,CONCATENATE(Opis_efektów_inż!$A$18,", "),""),IF(ISERR(FIND(Opis_efektów_inż!$D$19,NieStac!$S65))=FALSE,CONCATENATE(Opis_efektów_inż!$A$19,", "),""),IF(ISERR(FIND(Opis_efektów_inż!$D$20,NieStac!$S65))=FALSE,CONCATENATE(Opis_efektów_inż!$A$20,", "),""),IF(ISERR(FIND(Opis_efektów_inż!$D$21,NieStac!$S65))=FALSE,CONCATENATE(Opis_efektów_inż!$A$21,", "),""),IF(ISERR(FIND(Opis_efektów_inż!$D$22,NieStac!$S65))=FALSE,CONCATENATE(Opis_efektów_inż!$A$22,", "),""),IF(ISERR(FIND(Opis_efektów_inż!$D$23,NieStac!$S65))=FALSE,CONCATENATE(Opis_efektów_inż!$A$23,", "),""),IF(ISERR(FIND(Opis_efektów_inż!$D$24,NieStac!$S65))=FALSE,CONCATENATE(Opis_efektów_inż!$A$24,", "),""),IF(ISERR(FIND(Opis_efektów_inż!$D$25,NieStac!$S65))=FALSE,CONCATENATE(Opis_efektów_inż!$A$25,", "),""))</f>
        <v xml:space="preserve">K1_U9, K1_U24, K1_U29, </v>
      </c>
      <c r="D60" s="139"/>
    </row>
    <row r="61" spans="1:4">
      <c r="A61" s="144" t="str">
        <f>NieStac!C66</f>
        <v xml:space="preserve">Systemy mikroprocesorowe </v>
      </c>
      <c r="B61" s="139" t="str">
        <f>CONCATENATE(IF(ISERR(FIND(Opis_efektów_inż!$D$5,NieStac!$R66))=FALSE,CONCATENATE(Opis_efektów_inż!$A$5,", "),""),IF(ISERR(FIND(Opis_efektów_inż!$D$6,NieStac!$R66))=FALSE,CONCATENATE(Opis_efektów_inż!$A$6,", "),""),IF(ISERR(FIND(Opis_efektów_inż!$D$7,NieStac!$R66))=FALSE,CONCATENATE(Opis_efektów_inż!$A$7,", "),""),IF(ISERR(FIND(Opis_efektów_inż!$D$8,NieStac!$R66))=FALSE,CONCATENATE(Opis_efektów_inż!$A$8,", "),""),)</f>
        <v/>
      </c>
      <c r="C61" s="140" t="str">
        <f>CONCATENATE(IF(ISERR(FIND(Opis_efektów_inż!$D$10,NieStac!$S66))=FALSE,CONCATENATE(Opis_efektów_inż!$A$10,", "),""),IF(ISERR(FIND(Opis_efektów_inż!$D$11,NieStac!$S66))=FALSE,CONCATENATE(Opis_efektów_inż!$A$11,", "),""),IF(ISERR(FIND(Opis_efektów_inż!$D$12,NieStac!$S66))=FALSE,CONCATENATE(Opis_efektów_inż!$A$12,", "),""),IF(ISERR(FIND(Opis_efektów_inż!$D$13,NieStac!$S66))=FALSE,CONCATENATE(Opis_efektów_inż!$A$13,", "),""),IF(ISERR(FIND(Opis_efektów_inż!$D$14,NieStac!$S66))=FALSE,CONCATENATE(Opis_efektów_inż!$A$14,", "),""),IF(ISERR(FIND(Opis_efektów_inż!$D$15,NieStac!$S66))=FALSE,CONCATENATE(Opis_efektów_inż!$A$15,", "),""),IF(ISERR(FIND(Opis_efektów_inż!$D$16,NieStac!$S66))=FALSE,CONCATENATE(Opis_efektów_inż!$A$16,", "),""),IF(ISERR(FIND(Opis_efektów_inż!$D$17,NieStac!$S66))=FALSE,CONCATENATE(Opis_efektów_inż!$A$17,", "),""),IF(ISERR(FIND(Opis_efektów_inż!$D$18,NieStac!$S66))=FALSE,CONCATENATE(Opis_efektów_inż!$A$18,", "),""),IF(ISERR(FIND(Opis_efektów_inż!$D$19,NieStac!$S66))=FALSE,CONCATENATE(Opis_efektów_inż!$A$19,", "),""),IF(ISERR(FIND(Opis_efektów_inż!$D$20,NieStac!$S66))=FALSE,CONCATENATE(Opis_efektów_inż!$A$20,", "),""),IF(ISERR(FIND(Opis_efektów_inż!$D$21,NieStac!$S66))=FALSE,CONCATENATE(Opis_efektów_inż!$A$21,", "),""),IF(ISERR(FIND(Opis_efektów_inż!$D$22,NieStac!$S66))=FALSE,CONCATENATE(Opis_efektów_inż!$A$22,", "),""),IF(ISERR(FIND(Opis_efektów_inż!$D$23,NieStac!$S66))=FALSE,CONCATENATE(Opis_efektów_inż!$A$23,", "),""),IF(ISERR(FIND(Opis_efektów_inż!$D$24,NieStac!$S66))=FALSE,CONCATENATE(Opis_efektów_inż!$A$24,", "),""),IF(ISERR(FIND(Opis_efektów_inż!$D$25,NieStac!$S66))=FALSE,CONCATENATE(Opis_efektów_inż!$A$25,", "),""))</f>
        <v xml:space="preserve">K1_U13, K1_U27, </v>
      </c>
      <c r="D61" s="139"/>
    </row>
    <row r="62" spans="1:4" ht="38.25">
      <c r="A62" s="144" t="str">
        <f>NieStac!C67</f>
        <v xml:space="preserve">Przedmiot obieralny 5:  Wprowadzenie do sztucznej inteligencji / Wprowadzenie do przetwarzania obrazów </v>
      </c>
      <c r="B62" s="139" t="str">
        <f>CONCATENATE(IF(ISERR(FIND(Opis_efektów_inż!$D$5,NieStac!$R67))=FALSE,CONCATENATE(Opis_efektów_inż!$A$5,", "),""),IF(ISERR(FIND(Opis_efektów_inż!$D$6,NieStac!$R67))=FALSE,CONCATENATE(Opis_efektów_inż!$A$6,", "),""),IF(ISERR(FIND(Opis_efektów_inż!$D$7,NieStac!$R67))=FALSE,CONCATENATE(Opis_efektów_inż!$A$7,", "),""),IF(ISERR(FIND(Opis_efektów_inż!$D$8,NieStac!$R67))=FALSE,CONCATENATE(Opis_efektów_inż!$A$8,", "),""),)</f>
        <v xml:space="preserve">K1_W21, </v>
      </c>
      <c r="C62" s="140" t="str">
        <f>CONCATENATE(IF(ISERR(FIND(Opis_efektów_inż!$D$10,NieStac!$S67))=FALSE,CONCATENATE(Opis_efektów_inż!$A$10,", "),""),IF(ISERR(FIND(Opis_efektów_inż!$D$11,NieStac!$S67))=FALSE,CONCATENATE(Opis_efektów_inż!$A$11,", "),""),IF(ISERR(FIND(Opis_efektów_inż!$D$12,NieStac!$S67))=FALSE,CONCATENATE(Opis_efektów_inż!$A$12,", "),""),IF(ISERR(FIND(Opis_efektów_inż!$D$13,NieStac!$S67))=FALSE,CONCATENATE(Opis_efektów_inż!$A$13,", "),""),IF(ISERR(FIND(Opis_efektów_inż!$D$14,NieStac!$S67))=FALSE,CONCATENATE(Opis_efektów_inż!$A$14,", "),""),IF(ISERR(FIND(Opis_efektów_inż!$D$15,NieStac!$S67))=FALSE,CONCATENATE(Opis_efektów_inż!$A$15,", "),""),IF(ISERR(FIND(Opis_efektów_inż!$D$16,NieStac!$S67))=FALSE,CONCATENATE(Opis_efektów_inż!$A$16,", "),""),IF(ISERR(FIND(Opis_efektów_inż!$D$17,NieStac!$S67))=FALSE,CONCATENATE(Opis_efektów_inż!$A$17,", "),""),IF(ISERR(FIND(Opis_efektów_inż!$D$18,NieStac!$S67))=FALSE,CONCATENATE(Opis_efektów_inż!$A$18,", "),""),IF(ISERR(FIND(Opis_efektów_inż!$D$19,NieStac!$S67))=FALSE,CONCATENATE(Opis_efektów_inż!$A$19,", "),""),IF(ISERR(FIND(Opis_efektów_inż!$D$20,NieStac!$S67))=FALSE,CONCATENATE(Opis_efektów_inż!$A$20,", "),""),IF(ISERR(FIND(Opis_efektów_inż!$D$21,NieStac!$S67))=FALSE,CONCATENATE(Opis_efektów_inż!$A$21,", "),""),IF(ISERR(FIND(Opis_efektów_inż!$D$22,NieStac!$S67))=FALSE,CONCATENATE(Opis_efektów_inż!$A$22,", "),""),IF(ISERR(FIND(Opis_efektów_inż!$D$23,NieStac!$S67))=FALSE,CONCATENATE(Opis_efektów_inż!$A$23,", "),""),IF(ISERR(FIND(Opis_efektów_inż!$D$24,NieStac!$S67))=FALSE,CONCATENATE(Opis_efektów_inż!$A$24,", "),""),IF(ISERR(FIND(Opis_efektów_inż!$D$25,NieStac!$S67))=FALSE,CONCATENATE(Opis_efektów_inż!$A$25,", "),""))</f>
        <v xml:space="preserve">K1_U9, K1_U21, K1_U26, </v>
      </c>
      <c r="D62" s="139"/>
    </row>
    <row r="63" spans="1:4" ht="51">
      <c r="A63" s="144" t="str">
        <f>NieStac!C68</f>
        <v>Przedmiot obieralny 6: Reprogramowalne układy elektroniczne w sterowaniu / Zastosowania sterowników przemysłowych</v>
      </c>
      <c r="B63" s="139" t="str">
        <f>CONCATENATE(IF(ISERR(FIND(Opis_efektów_inż!$D$5,NieStac!$R68))=FALSE,CONCATENATE(Opis_efektów_inż!$A$5,", "),""),IF(ISERR(FIND(Opis_efektów_inż!$D$6,NieStac!$R68))=FALSE,CONCATENATE(Opis_efektów_inż!$A$6,", "),""),IF(ISERR(FIND(Opis_efektów_inż!$D$7,NieStac!$R68))=FALSE,CONCATENATE(Opis_efektów_inż!$A$7,", "),""),IF(ISERR(FIND(Opis_efektów_inż!$D$8,NieStac!$R68))=FALSE,CONCATENATE(Opis_efektów_inż!$A$8,", "),""),)</f>
        <v/>
      </c>
      <c r="C63" s="140" t="str">
        <f>CONCATENATE(IF(ISERR(FIND(Opis_efektów_inż!$D$10,NieStac!$S68))=FALSE,CONCATENATE(Opis_efektów_inż!$A$10,", "),""),IF(ISERR(FIND(Opis_efektów_inż!$D$11,NieStac!$S68))=FALSE,CONCATENATE(Opis_efektów_inż!$A$11,", "),""),IF(ISERR(FIND(Opis_efektów_inż!$D$12,NieStac!$S68))=FALSE,CONCATENATE(Opis_efektów_inż!$A$12,", "),""),IF(ISERR(FIND(Opis_efektów_inż!$D$13,NieStac!$S68))=FALSE,CONCATENATE(Opis_efektów_inż!$A$13,", "),""),IF(ISERR(FIND(Opis_efektów_inż!$D$14,NieStac!$S68))=FALSE,CONCATENATE(Opis_efektów_inż!$A$14,", "),""),IF(ISERR(FIND(Opis_efektów_inż!$D$15,NieStac!$S68))=FALSE,CONCATENATE(Opis_efektów_inż!$A$15,", "),""),IF(ISERR(FIND(Opis_efektów_inż!$D$16,NieStac!$S68))=FALSE,CONCATENATE(Opis_efektów_inż!$A$16,", "),""),IF(ISERR(FIND(Opis_efektów_inż!$D$17,NieStac!$S68))=FALSE,CONCATENATE(Opis_efektów_inż!$A$17,", "),""),IF(ISERR(FIND(Opis_efektów_inż!$D$18,NieStac!$S68))=FALSE,CONCATENATE(Opis_efektów_inż!$A$18,", "),""),IF(ISERR(FIND(Opis_efektów_inż!$D$19,NieStac!$S68))=FALSE,CONCATENATE(Opis_efektów_inż!$A$19,", "),""),IF(ISERR(FIND(Opis_efektów_inż!$D$20,NieStac!$S68))=FALSE,CONCATENATE(Opis_efektów_inż!$A$20,", "),""),IF(ISERR(FIND(Opis_efektów_inż!$D$21,NieStac!$S68))=FALSE,CONCATENATE(Opis_efektów_inż!$A$21,", "),""),IF(ISERR(FIND(Opis_efektów_inż!$D$22,NieStac!$S68))=FALSE,CONCATENATE(Opis_efektów_inż!$A$22,", "),""),IF(ISERR(FIND(Opis_efektów_inż!$D$23,NieStac!$S68))=FALSE,CONCATENATE(Opis_efektów_inż!$A$23,", "),""),IF(ISERR(FIND(Opis_efektów_inż!$D$24,NieStac!$S68))=FALSE,CONCATENATE(Opis_efektów_inż!$A$24,", "),""),IF(ISERR(FIND(Opis_efektów_inż!$D$25,NieStac!$S68))=FALSE,CONCATENATE(Opis_efektów_inż!$A$25,", "),""))</f>
        <v xml:space="preserve">K1_U23, K1_U13, K1_U28, </v>
      </c>
      <c r="D63" s="139"/>
    </row>
    <row r="64" spans="1:4" ht="38.25">
      <c r="A64" s="144" t="str">
        <f>NieStac!C69</f>
        <v>Przedmiot obieralny 7:  Systemy rozproszone automatyki  / Aplikacje mobilne</v>
      </c>
      <c r="B64" s="139" t="str">
        <f>CONCATENATE(IF(ISERR(FIND(Opis_efektów_inż!$D$5,NieStac!$R69))=FALSE,CONCATENATE(Opis_efektów_inż!$A$5,", "),""),IF(ISERR(FIND(Opis_efektów_inż!$D$6,NieStac!$R69))=FALSE,CONCATENATE(Opis_efektów_inż!$A$6,", "),""),IF(ISERR(FIND(Opis_efektów_inż!$D$7,NieStac!$R69))=FALSE,CONCATENATE(Opis_efektów_inż!$A$7,", "),""),IF(ISERR(FIND(Opis_efektów_inż!$D$8,NieStac!$R69))=FALSE,CONCATENATE(Opis_efektów_inż!$A$8,", "),""),)</f>
        <v/>
      </c>
      <c r="C64" s="140" t="str">
        <f>CONCATENATE(IF(ISERR(FIND(Opis_efektów_inż!$D$10,NieStac!$S69))=FALSE,CONCATENATE(Opis_efektów_inż!$A$10,", "),""),IF(ISERR(FIND(Opis_efektów_inż!$D$11,NieStac!$S69))=FALSE,CONCATENATE(Opis_efektów_inż!$A$11,", "),""),IF(ISERR(FIND(Opis_efektów_inż!$D$12,NieStac!$S69))=FALSE,CONCATENATE(Opis_efektów_inż!$A$12,", "),""),IF(ISERR(FIND(Opis_efektów_inż!$D$13,NieStac!$S69))=FALSE,CONCATENATE(Opis_efektów_inż!$A$13,", "),""),IF(ISERR(FIND(Opis_efektów_inż!$D$14,NieStac!$S69))=FALSE,CONCATENATE(Opis_efektów_inż!$A$14,", "),""),IF(ISERR(FIND(Opis_efektów_inż!$D$15,NieStac!$S69))=FALSE,CONCATENATE(Opis_efektów_inż!$A$15,", "),""),IF(ISERR(FIND(Opis_efektów_inż!$D$16,NieStac!$S69))=FALSE,CONCATENATE(Opis_efektów_inż!$A$16,", "),""),IF(ISERR(FIND(Opis_efektów_inż!$D$17,NieStac!$S69))=FALSE,CONCATENATE(Opis_efektów_inż!$A$17,", "),""),IF(ISERR(FIND(Opis_efektów_inż!$D$18,NieStac!$S69))=FALSE,CONCATENATE(Opis_efektów_inż!$A$18,", "),""),IF(ISERR(FIND(Opis_efektów_inż!$D$19,NieStac!$S69))=FALSE,CONCATENATE(Opis_efektów_inż!$A$19,", "),""),IF(ISERR(FIND(Opis_efektów_inż!$D$20,NieStac!$S69))=FALSE,CONCATENATE(Opis_efektów_inż!$A$20,", "),""),IF(ISERR(FIND(Opis_efektów_inż!$D$21,NieStac!$S69))=FALSE,CONCATENATE(Opis_efektów_inż!$A$21,", "),""),IF(ISERR(FIND(Opis_efektów_inż!$D$22,NieStac!$S69))=FALSE,CONCATENATE(Opis_efektów_inż!$A$22,", "),""),IF(ISERR(FIND(Opis_efektów_inż!$D$23,NieStac!$S69))=FALSE,CONCATENATE(Opis_efektów_inż!$A$23,", "),""),IF(ISERR(FIND(Opis_efektów_inż!$D$24,NieStac!$S69))=FALSE,CONCATENATE(Opis_efektów_inż!$A$24,", "),""),IF(ISERR(FIND(Opis_efektów_inż!$D$25,NieStac!$S69))=FALSE,CONCATENATE(Opis_efektów_inż!$A$25,", "),""))</f>
        <v xml:space="preserve">K1_U23, K1_U13, K1_U26, K1_U27, K1_U28, </v>
      </c>
      <c r="D64" s="139"/>
    </row>
    <row r="65" spans="1:4" ht="25.5">
      <c r="A65" s="144" t="str">
        <f>NieStac!C70</f>
        <v>Praktyka zawodowa (4 tyg.)</v>
      </c>
      <c r="B65" s="139" t="str">
        <f>CONCATENATE(IF(ISERR(FIND(Opis_efektów_inż!$D$5,NieStac!$R70))=FALSE,CONCATENATE(Opis_efektów_inż!$A$5,", "),""),IF(ISERR(FIND(Opis_efektów_inż!$D$6,NieStac!$R70))=FALSE,CONCATENATE(Opis_efektów_inż!$A$6,", "),""),IF(ISERR(FIND(Opis_efektów_inż!$D$7,NieStac!$R70))=FALSE,CONCATENATE(Opis_efektów_inż!$A$7,", "),""),IF(ISERR(FIND(Opis_efektów_inż!$D$8,NieStac!$R70))=FALSE,CONCATENATE(Opis_efektów_inż!$A$8,", "),""),)</f>
        <v xml:space="preserve">K1_W21, K1_W25, K1_W27, </v>
      </c>
      <c r="C65" s="140" t="str">
        <f>CONCATENATE(IF(ISERR(FIND(Opis_efektów_inż!$D$10,NieStac!$S70))=FALSE,CONCATENATE(Opis_efektów_inż!$A$10,", "),""),IF(ISERR(FIND(Opis_efektów_inż!$D$11,NieStac!$S70))=FALSE,CONCATENATE(Opis_efektów_inż!$A$11,", "),""),IF(ISERR(FIND(Opis_efektów_inż!$D$12,NieStac!$S70))=FALSE,CONCATENATE(Opis_efektów_inż!$A$12,", "),""),IF(ISERR(FIND(Opis_efektów_inż!$D$13,NieStac!$S70))=FALSE,CONCATENATE(Opis_efektów_inż!$A$13,", "),""),IF(ISERR(FIND(Opis_efektów_inż!$D$14,NieStac!$S70))=FALSE,CONCATENATE(Opis_efektów_inż!$A$14,", "),""),IF(ISERR(FIND(Opis_efektów_inż!$D$15,NieStac!$S70))=FALSE,CONCATENATE(Opis_efektów_inż!$A$15,", "),""),IF(ISERR(FIND(Opis_efektów_inż!$D$16,NieStac!$S70))=FALSE,CONCATENATE(Opis_efektów_inż!$A$16,", "),""),IF(ISERR(FIND(Opis_efektów_inż!$D$17,NieStac!$S70))=FALSE,CONCATENATE(Opis_efektów_inż!$A$17,", "),""),IF(ISERR(FIND(Opis_efektów_inż!$D$18,NieStac!$S70))=FALSE,CONCATENATE(Opis_efektów_inż!$A$18,", "),""),IF(ISERR(FIND(Opis_efektów_inż!$D$19,NieStac!$S70))=FALSE,CONCATENATE(Opis_efektów_inż!$A$19,", "),""),IF(ISERR(FIND(Opis_efektów_inż!$D$20,NieStac!$S70))=FALSE,CONCATENATE(Opis_efektów_inż!$A$20,", "),""),IF(ISERR(FIND(Opis_efektów_inż!$D$21,NieStac!$S70))=FALSE,CONCATENATE(Opis_efektów_inż!$A$21,", "),""),IF(ISERR(FIND(Opis_efektów_inż!$D$22,NieStac!$S70))=FALSE,CONCATENATE(Opis_efektów_inż!$A$22,", "),""),IF(ISERR(FIND(Opis_efektów_inż!$D$23,NieStac!$S70))=FALSE,CONCATENATE(Opis_efektów_inż!$A$23,", "),""),IF(ISERR(FIND(Opis_efektów_inż!$D$24,NieStac!$S70))=FALSE,CONCATENATE(Opis_efektów_inż!$A$24,", "),""),IF(ISERR(FIND(Opis_efektów_inż!$D$25,NieStac!$S70))=FALSE,CONCATENATE(Opis_efektów_inż!$A$25,", "),""))</f>
        <v xml:space="preserve">K1_U23, </v>
      </c>
      <c r="D65" s="139"/>
    </row>
    <row r="66" spans="1:4" hidden="1">
      <c r="A66" s="144">
        <f>NieStac!C71</f>
        <v>0</v>
      </c>
      <c r="B66" s="139" t="str">
        <f>CONCATENATE(IF(ISERR(FIND(Opis_efektów_inż!$D$5,NieStac!$R71))=FALSE,CONCATENATE(Opis_efektów_inż!$A$5,", "),""),IF(ISERR(FIND(Opis_efektów_inż!$D$6,NieStac!$R71))=FALSE,CONCATENATE(Opis_efektów_inż!$A$6,", "),""),IF(ISERR(FIND(Opis_efektów_inż!$D$7,NieStac!$R71))=FALSE,CONCATENATE(Opis_efektów_inż!$A$7,", "),""),IF(ISERR(FIND(Opis_efektów_inż!$D$8,NieStac!$R71))=FALSE,CONCATENATE(Opis_efektów_inż!$A$8,", "),""),)</f>
        <v/>
      </c>
      <c r="C66" s="140" t="str">
        <f>CONCATENATE(IF(ISERR(FIND(Opis_efektów_inż!$D$10,NieStac!$S71))=FALSE,CONCATENATE(Opis_efektów_inż!$A$10,", "),""),IF(ISERR(FIND(Opis_efektów_inż!$D$11,NieStac!$S71))=FALSE,CONCATENATE(Opis_efektów_inż!$A$11,", "),""),IF(ISERR(FIND(Opis_efektów_inż!$D$12,NieStac!$S71))=FALSE,CONCATENATE(Opis_efektów_inż!$A$12,", "),""),IF(ISERR(FIND(Opis_efektów_inż!$D$13,NieStac!$S71))=FALSE,CONCATENATE(Opis_efektów_inż!$A$13,", "),""),IF(ISERR(FIND(Opis_efektów_inż!$D$14,NieStac!$S71))=FALSE,CONCATENATE(Opis_efektów_inż!$A$14,", "),""),IF(ISERR(FIND(Opis_efektów_inż!$D$15,NieStac!$S71))=FALSE,CONCATENATE(Opis_efektów_inż!$A$15,", "),""),IF(ISERR(FIND(Opis_efektów_inż!$D$16,NieStac!$S71))=FALSE,CONCATENATE(Opis_efektów_inż!$A$16,", "),""),IF(ISERR(FIND(Opis_efektów_inż!$D$17,NieStac!$S71))=FALSE,CONCATENATE(Opis_efektów_inż!$A$17,", "),""),IF(ISERR(FIND(Opis_efektów_inż!$D$18,NieStac!$S71))=FALSE,CONCATENATE(Opis_efektów_inż!$A$18,", "),""),IF(ISERR(FIND(Opis_efektów_inż!$D$19,NieStac!$S71))=FALSE,CONCATENATE(Opis_efektów_inż!$A$19,", "),""),IF(ISERR(FIND(Opis_efektów_inż!$D$20,NieStac!$S71))=FALSE,CONCATENATE(Opis_efektów_inż!$A$20,", "),""),IF(ISERR(FIND(Opis_efektów_inż!$D$21,NieStac!$S71))=FALSE,CONCATENATE(Opis_efektów_inż!$A$21,", "),""),IF(ISERR(FIND(Opis_efektów_inż!$D$22,NieStac!$S71))=FALSE,CONCATENATE(Opis_efektów_inż!$A$22,", "),""),IF(ISERR(FIND(Opis_efektów_inż!$D$23,NieStac!$S71))=FALSE,CONCATENATE(Opis_efektów_inż!$A$23,", "),""),IF(ISERR(FIND(Opis_efektów_inż!$D$24,NieStac!$S71))=FALSE,CONCATENATE(Opis_efektów_inż!$A$24,", "),""),IF(ISERR(FIND(Opis_efektów_inż!$D$25,NieStac!$S71))=FALSE,CONCATENATE(Opis_efektów_inż!$A$25,", "),""))</f>
        <v/>
      </c>
      <c r="D66" s="139"/>
    </row>
    <row r="67" spans="1:4" hidden="1">
      <c r="A67" s="144">
        <f>NieStac!C72</f>
        <v>0</v>
      </c>
      <c r="B67" s="139" t="str">
        <f>CONCATENATE(IF(ISERR(FIND(Opis_efektów_inż!$D$5,NieStac!$R72))=FALSE,CONCATENATE(Opis_efektów_inż!$A$5,", "),""),IF(ISERR(FIND(Opis_efektów_inż!$D$6,NieStac!$R72))=FALSE,CONCATENATE(Opis_efektów_inż!$A$6,", "),""),IF(ISERR(FIND(Opis_efektów_inż!$D$7,NieStac!$R72))=FALSE,CONCATENATE(Opis_efektów_inż!$A$7,", "),""),IF(ISERR(FIND(Opis_efektów_inż!$D$8,NieStac!$R72))=FALSE,CONCATENATE(Opis_efektów_inż!$A$8,", "),""),)</f>
        <v/>
      </c>
      <c r="C67" s="140" t="str">
        <f>CONCATENATE(IF(ISERR(FIND(Opis_efektów_inż!$D$10,NieStac!$S72))=FALSE,CONCATENATE(Opis_efektów_inż!$A$10,", "),""),IF(ISERR(FIND(Opis_efektów_inż!$D$11,NieStac!$S72))=FALSE,CONCATENATE(Opis_efektów_inż!$A$11,", "),""),IF(ISERR(FIND(Opis_efektów_inż!$D$12,NieStac!$S72))=FALSE,CONCATENATE(Opis_efektów_inż!$A$12,", "),""),IF(ISERR(FIND(Opis_efektów_inż!$D$13,NieStac!$S72))=FALSE,CONCATENATE(Opis_efektów_inż!$A$13,", "),""),IF(ISERR(FIND(Opis_efektów_inż!$D$14,NieStac!$S72))=FALSE,CONCATENATE(Opis_efektów_inż!$A$14,", "),""),IF(ISERR(FIND(Opis_efektów_inż!$D$15,NieStac!$S72))=FALSE,CONCATENATE(Opis_efektów_inż!$A$15,", "),""),IF(ISERR(FIND(Opis_efektów_inż!$D$16,NieStac!$S72))=FALSE,CONCATENATE(Opis_efektów_inż!$A$16,", "),""),IF(ISERR(FIND(Opis_efektów_inż!$D$17,NieStac!$S72))=FALSE,CONCATENATE(Opis_efektów_inż!$A$17,", "),""),IF(ISERR(FIND(Opis_efektów_inż!$D$18,NieStac!$S72))=FALSE,CONCATENATE(Opis_efektów_inż!$A$18,", "),""),IF(ISERR(FIND(Opis_efektów_inż!$D$19,NieStac!$S72))=FALSE,CONCATENATE(Opis_efektów_inż!$A$19,", "),""),IF(ISERR(FIND(Opis_efektów_inż!$D$20,NieStac!$S72))=FALSE,CONCATENATE(Opis_efektów_inż!$A$20,", "),""),IF(ISERR(FIND(Opis_efektów_inż!$D$21,NieStac!$S72))=FALSE,CONCATENATE(Opis_efektów_inż!$A$21,", "),""),IF(ISERR(FIND(Opis_efektów_inż!$D$22,NieStac!$S72))=FALSE,CONCATENATE(Opis_efektów_inż!$A$22,", "),""),IF(ISERR(FIND(Opis_efektów_inż!$D$23,NieStac!$S72))=FALSE,CONCATENATE(Opis_efektów_inż!$A$23,", "),""),IF(ISERR(FIND(Opis_efektów_inż!$D$24,NieStac!$S72))=FALSE,CONCATENATE(Opis_efektów_inż!$A$24,", "),""),IF(ISERR(FIND(Opis_efektów_inż!$D$25,NieStac!$S72))=FALSE,CONCATENATE(Opis_efektów_inż!$A$25,", "),""))</f>
        <v/>
      </c>
      <c r="D67" s="139"/>
    </row>
    <row r="68" spans="1:4">
      <c r="A68" s="206" t="str">
        <f>NieStac!C73</f>
        <v>Semestr 7:</v>
      </c>
      <c r="B68" s="139" t="str">
        <f>CONCATENATE(IF(ISERR(FIND(Opis_efektów_inż!$D$5,NieStac!$R73))=FALSE,CONCATENATE(Opis_efektów_inż!$A$5,", "),""),IF(ISERR(FIND(Opis_efektów_inż!$D$6,NieStac!$R73))=FALSE,CONCATENATE(Opis_efektów_inż!$A$6,", "),""),IF(ISERR(FIND(Opis_efektów_inż!$D$7,NieStac!$R73))=FALSE,CONCATENATE(Opis_efektów_inż!$A$7,", "),""),IF(ISERR(FIND(Opis_efektów_inż!$D$8,NieStac!$R73))=FALSE,CONCATENATE(Opis_efektów_inż!$A$8,", "),""),)</f>
        <v/>
      </c>
      <c r="C68" s="140" t="str">
        <f>CONCATENATE(IF(ISERR(FIND(Opis_efektów_inż!$D$10,NieStac!$S73))=FALSE,CONCATENATE(Opis_efektów_inż!$A$10,", "),""),IF(ISERR(FIND(Opis_efektów_inż!$D$11,NieStac!$S73))=FALSE,CONCATENATE(Opis_efektów_inż!$A$11,", "),""),IF(ISERR(FIND(Opis_efektów_inż!$D$12,NieStac!$S73))=FALSE,CONCATENATE(Opis_efektów_inż!$A$12,", "),""),IF(ISERR(FIND(Opis_efektów_inż!$D$13,NieStac!$S73))=FALSE,CONCATENATE(Opis_efektów_inż!$A$13,", "),""),IF(ISERR(FIND(Opis_efektów_inż!$D$14,NieStac!$S73))=FALSE,CONCATENATE(Opis_efektów_inż!$A$14,", "),""),IF(ISERR(FIND(Opis_efektów_inż!$D$15,NieStac!$S73))=FALSE,CONCATENATE(Opis_efektów_inż!$A$15,", "),""),IF(ISERR(FIND(Opis_efektów_inż!$D$16,NieStac!$S73))=FALSE,CONCATENATE(Opis_efektów_inż!$A$16,", "),""),IF(ISERR(FIND(Opis_efektów_inż!$D$17,NieStac!$S73))=FALSE,CONCATENATE(Opis_efektów_inż!$A$17,", "),""),IF(ISERR(FIND(Opis_efektów_inż!$D$18,NieStac!$S73))=FALSE,CONCATENATE(Opis_efektów_inż!$A$18,", "),""),IF(ISERR(FIND(Opis_efektów_inż!$D$19,NieStac!$S73))=FALSE,CONCATENATE(Opis_efektów_inż!$A$19,", "),""),IF(ISERR(FIND(Opis_efektów_inż!$D$20,NieStac!$S73))=FALSE,CONCATENATE(Opis_efektów_inż!$A$20,", "),""),IF(ISERR(FIND(Opis_efektów_inż!$D$21,NieStac!$S73))=FALSE,CONCATENATE(Opis_efektów_inż!$A$21,", "),""),IF(ISERR(FIND(Opis_efektów_inż!$D$22,NieStac!$S73))=FALSE,CONCATENATE(Opis_efektów_inż!$A$22,", "),""),IF(ISERR(FIND(Opis_efektów_inż!$D$23,NieStac!$S73))=FALSE,CONCATENATE(Opis_efektów_inż!$A$23,", "),""),IF(ISERR(FIND(Opis_efektów_inż!$D$24,NieStac!$S73))=FALSE,CONCATENATE(Opis_efektów_inż!$A$24,", "),""),IF(ISERR(FIND(Opis_efektów_inż!$D$25,NieStac!$S73))=FALSE,CONCATENATE(Opis_efektów_inż!$A$25,", "),""))</f>
        <v/>
      </c>
      <c r="D68" s="139"/>
    </row>
    <row r="69" spans="1:4" hidden="1">
      <c r="A69" s="144" t="str">
        <f>NieStac!C74</f>
        <v>Moduł kształcenia</v>
      </c>
      <c r="B69" s="139" t="str">
        <f>CONCATENATE(IF(ISERR(FIND(Opis_efektów_inż!$D$5,NieStac!$R74))=FALSE,CONCATENATE(Opis_efektów_inż!$A$5,", "),""),IF(ISERR(FIND(Opis_efektów_inż!$D$6,NieStac!$R74))=FALSE,CONCATENATE(Opis_efektów_inż!$A$6,", "),""),IF(ISERR(FIND(Opis_efektów_inż!$D$7,NieStac!$R74))=FALSE,CONCATENATE(Opis_efektów_inż!$A$7,", "),""),IF(ISERR(FIND(Opis_efektów_inż!$D$8,NieStac!$R74))=FALSE,CONCATENATE(Opis_efektów_inż!$A$8,", "),""),)</f>
        <v/>
      </c>
      <c r="C69" s="140" t="str">
        <f>CONCATENATE(IF(ISERR(FIND(Opis_efektów_inż!$D$10,NieStac!$S74))=FALSE,CONCATENATE(Opis_efektów_inż!$A$10,", "),""),IF(ISERR(FIND(Opis_efektów_inż!$D$11,NieStac!$S74))=FALSE,CONCATENATE(Opis_efektów_inż!$A$11,", "),""),IF(ISERR(FIND(Opis_efektów_inż!$D$12,NieStac!$S74))=FALSE,CONCATENATE(Opis_efektów_inż!$A$12,", "),""),IF(ISERR(FIND(Opis_efektów_inż!$D$13,NieStac!$S74))=FALSE,CONCATENATE(Opis_efektów_inż!$A$13,", "),""),IF(ISERR(FIND(Opis_efektów_inż!$D$14,NieStac!$S74))=FALSE,CONCATENATE(Opis_efektów_inż!$A$14,", "),""),IF(ISERR(FIND(Opis_efektów_inż!$D$15,NieStac!$S74))=FALSE,CONCATENATE(Opis_efektów_inż!$A$15,", "),""),IF(ISERR(FIND(Opis_efektów_inż!$D$16,NieStac!$S74))=FALSE,CONCATENATE(Opis_efektów_inż!$A$16,", "),""),IF(ISERR(FIND(Opis_efektów_inż!$D$17,NieStac!$S74))=FALSE,CONCATENATE(Opis_efektów_inż!$A$17,", "),""),IF(ISERR(FIND(Opis_efektów_inż!$D$18,NieStac!$S74))=FALSE,CONCATENATE(Opis_efektów_inż!$A$18,", "),""),IF(ISERR(FIND(Opis_efektów_inż!$D$19,NieStac!$S74))=FALSE,CONCATENATE(Opis_efektów_inż!$A$19,", "),""),IF(ISERR(FIND(Opis_efektów_inż!$D$20,NieStac!$S74))=FALSE,CONCATENATE(Opis_efektów_inż!$A$20,", "),""),IF(ISERR(FIND(Opis_efektów_inż!$D$21,NieStac!$S74))=FALSE,CONCATENATE(Opis_efektów_inż!$A$21,", "),""),IF(ISERR(FIND(Opis_efektów_inż!$D$22,NieStac!$S74))=FALSE,CONCATENATE(Opis_efektów_inż!$A$22,", "),""),IF(ISERR(FIND(Opis_efektów_inż!$D$23,NieStac!$S74))=FALSE,CONCATENATE(Opis_efektów_inż!$A$23,", "),""),IF(ISERR(FIND(Opis_efektów_inż!$D$24,NieStac!$S74))=FALSE,CONCATENATE(Opis_efektów_inż!$A$24,", "),""),IF(ISERR(FIND(Opis_efektów_inż!$D$25,NieStac!$S74))=FALSE,CONCATENATE(Opis_efektów_inż!$A$25,", "),""))</f>
        <v/>
      </c>
      <c r="D69" s="139"/>
    </row>
    <row r="70" spans="1:4" ht="38.25">
      <c r="A70" s="144" t="str">
        <f>NieStac!C75</f>
        <v>Przedmiot obieralny 8:  Automatyka układów napędowych / Serwonapędy w automatyce</v>
      </c>
      <c r="B70" s="139" t="str">
        <f>CONCATENATE(IF(ISERR(FIND(Opis_efektów_inż!$D$5,NieStac!$R75))=FALSE,CONCATENATE(Opis_efektów_inż!$A$5,", "),""),IF(ISERR(FIND(Opis_efektów_inż!$D$6,NieStac!$R75))=FALSE,CONCATENATE(Opis_efektów_inż!$A$6,", "),""),IF(ISERR(FIND(Opis_efektów_inż!$D$7,NieStac!$R75))=FALSE,CONCATENATE(Opis_efektów_inż!$A$7,", "),""),IF(ISERR(FIND(Opis_efektów_inż!$D$8,NieStac!$R75))=FALSE,CONCATENATE(Opis_efektów_inż!$A$8,", "),""),)</f>
        <v xml:space="preserve">K1_W22, </v>
      </c>
      <c r="C70" s="140" t="str">
        <f>CONCATENATE(IF(ISERR(FIND(Opis_efektów_inż!$D$10,NieStac!$S75))=FALSE,CONCATENATE(Opis_efektów_inż!$A$10,", "),""),IF(ISERR(FIND(Opis_efektów_inż!$D$11,NieStac!$S75))=FALSE,CONCATENATE(Opis_efektów_inż!$A$11,", "),""),IF(ISERR(FIND(Opis_efektów_inż!$D$12,NieStac!$S75))=FALSE,CONCATENATE(Opis_efektów_inż!$A$12,", "),""),IF(ISERR(FIND(Opis_efektów_inż!$D$13,NieStac!$S75))=FALSE,CONCATENATE(Opis_efektów_inż!$A$13,", "),""),IF(ISERR(FIND(Opis_efektów_inż!$D$14,NieStac!$S75))=FALSE,CONCATENATE(Opis_efektów_inż!$A$14,", "),""),IF(ISERR(FIND(Opis_efektów_inż!$D$15,NieStac!$S75))=FALSE,CONCATENATE(Opis_efektów_inż!$A$15,", "),""),IF(ISERR(FIND(Opis_efektów_inż!$D$16,NieStac!$S75))=FALSE,CONCATENATE(Opis_efektów_inż!$A$16,", "),""),IF(ISERR(FIND(Opis_efektów_inż!$D$17,NieStac!$S75))=FALSE,CONCATENATE(Opis_efektów_inż!$A$17,", "),""),IF(ISERR(FIND(Opis_efektów_inż!$D$18,NieStac!$S75))=FALSE,CONCATENATE(Opis_efektów_inż!$A$18,", "),""),IF(ISERR(FIND(Opis_efektów_inż!$D$19,NieStac!$S75))=FALSE,CONCATENATE(Opis_efektów_inż!$A$19,", "),""),IF(ISERR(FIND(Opis_efektów_inż!$D$20,NieStac!$S75))=FALSE,CONCATENATE(Opis_efektów_inż!$A$20,", "),""),IF(ISERR(FIND(Opis_efektów_inż!$D$21,NieStac!$S75))=FALSE,CONCATENATE(Opis_efektów_inż!$A$21,", "),""),IF(ISERR(FIND(Opis_efektów_inż!$D$22,NieStac!$S75))=FALSE,CONCATENATE(Opis_efektów_inż!$A$22,", "),""),IF(ISERR(FIND(Opis_efektów_inż!$D$23,NieStac!$S75))=FALSE,CONCATENATE(Opis_efektów_inż!$A$23,", "),""),IF(ISERR(FIND(Opis_efektów_inż!$D$24,NieStac!$S75))=FALSE,CONCATENATE(Opis_efektów_inż!$A$24,", "),""),IF(ISERR(FIND(Opis_efektów_inż!$D$25,NieStac!$S75))=FALSE,CONCATENATE(Opis_efektów_inż!$A$25,", "),""))</f>
        <v xml:space="preserve">K1_U11, </v>
      </c>
      <c r="D70" s="139"/>
    </row>
    <row r="71" spans="1:4" ht="51">
      <c r="A71" s="144" t="str">
        <f>NieStac!C76</f>
        <v>Przedmiot obieralny 9:  Automatyka w budynkach inteligentnych / Programowanie robotów i planowanie zadań</v>
      </c>
      <c r="B71" s="139" t="str">
        <f>CONCATENATE(IF(ISERR(FIND(Opis_efektów_inż!$D$5,NieStac!$R76))=FALSE,CONCATENATE(Opis_efektów_inż!$A$5,", "),""),IF(ISERR(FIND(Opis_efektów_inż!$D$6,NieStac!$R76))=FALSE,CONCATENATE(Opis_efektów_inż!$A$6,", "),""),IF(ISERR(FIND(Opis_efektów_inż!$D$7,NieStac!$R76))=FALSE,CONCATENATE(Opis_efektów_inż!$A$7,", "),""),IF(ISERR(FIND(Opis_efektów_inż!$D$8,NieStac!$R76))=FALSE,CONCATENATE(Opis_efektów_inż!$A$8,", "),""),)</f>
        <v xml:space="preserve">K1_W21, </v>
      </c>
      <c r="C71" s="140" t="str">
        <f>CONCATENATE(IF(ISERR(FIND(Opis_efektów_inż!$D$10,NieStac!$S76))=FALSE,CONCATENATE(Opis_efektów_inż!$A$10,", "),""),IF(ISERR(FIND(Opis_efektów_inż!$D$11,NieStac!$S76))=FALSE,CONCATENATE(Opis_efektów_inż!$A$11,", "),""),IF(ISERR(FIND(Opis_efektów_inż!$D$12,NieStac!$S76))=FALSE,CONCATENATE(Opis_efektów_inż!$A$12,", "),""),IF(ISERR(FIND(Opis_efektów_inż!$D$13,NieStac!$S76))=FALSE,CONCATENATE(Opis_efektów_inż!$A$13,", "),""),IF(ISERR(FIND(Opis_efektów_inż!$D$14,NieStac!$S76))=FALSE,CONCATENATE(Opis_efektów_inż!$A$14,", "),""),IF(ISERR(FIND(Opis_efektów_inż!$D$15,NieStac!$S76))=FALSE,CONCATENATE(Opis_efektów_inż!$A$15,", "),""),IF(ISERR(FIND(Opis_efektów_inż!$D$16,NieStac!$S76))=FALSE,CONCATENATE(Opis_efektów_inż!$A$16,", "),""),IF(ISERR(FIND(Opis_efektów_inż!$D$17,NieStac!$S76))=FALSE,CONCATENATE(Opis_efektów_inż!$A$17,", "),""),IF(ISERR(FIND(Opis_efektów_inż!$D$18,NieStac!$S76))=FALSE,CONCATENATE(Opis_efektów_inż!$A$18,", "),""),IF(ISERR(FIND(Opis_efektów_inż!$D$19,NieStac!$S76))=FALSE,CONCATENATE(Opis_efektów_inż!$A$19,", "),""),IF(ISERR(FIND(Opis_efektów_inż!$D$20,NieStac!$S76))=FALSE,CONCATENATE(Opis_efektów_inż!$A$20,", "),""),IF(ISERR(FIND(Opis_efektów_inż!$D$21,NieStac!$S76))=FALSE,CONCATENATE(Opis_efektów_inż!$A$21,", "),""),IF(ISERR(FIND(Opis_efektów_inż!$D$22,NieStac!$S76))=FALSE,CONCATENATE(Opis_efektów_inż!$A$22,", "),""),IF(ISERR(FIND(Opis_efektów_inż!$D$23,NieStac!$S76))=FALSE,CONCATENATE(Opis_efektów_inż!$A$23,", "),""),IF(ISERR(FIND(Opis_efektów_inż!$D$24,NieStac!$S76))=FALSE,CONCATENATE(Opis_efektów_inż!$A$24,", "),""),IF(ISERR(FIND(Opis_efektów_inż!$D$25,NieStac!$S76))=FALSE,CONCATENATE(Opis_efektów_inż!$A$25,", "),""))</f>
        <v xml:space="preserve">K1_U10, </v>
      </c>
      <c r="D71" s="139"/>
    </row>
    <row r="72" spans="1:4">
      <c r="A72" s="144" t="str">
        <f>NieStac!C77</f>
        <v>Identyfikacja systemów</v>
      </c>
      <c r="B72" s="139" t="str">
        <f>CONCATENATE(IF(ISERR(FIND(Opis_efektów_inż!$D$5,NieStac!$R77))=FALSE,CONCATENATE(Opis_efektów_inż!$A$5,", "),""),IF(ISERR(FIND(Opis_efektów_inż!$D$6,NieStac!$R77))=FALSE,CONCATENATE(Opis_efektów_inż!$A$6,", "),""),IF(ISERR(FIND(Opis_efektów_inż!$D$7,NieStac!$R77))=FALSE,CONCATENATE(Opis_efektów_inż!$A$7,", "),""),IF(ISERR(FIND(Opis_efektów_inż!$D$8,NieStac!$R77))=FALSE,CONCATENATE(Opis_efektów_inż!$A$8,", "),""),)</f>
        <v/>
      </c>
      <c r="C72" s="140" t="str">
        <f>CONCATENATE(IF(ISERR(FIND(Opis_efektów_inż!$D$10,NieStac!$S77))=FALSE,CONCATENATE(Opis_efektów_inż!$A$10,", "),""),IF(ISERR(FIND(Opis_efektów_inż!$D$11,NieStac!$S77))=FALSE,CONCATENATE(Opis_efektów_inż!$A$11,", "),""),IF(ISERR(FIND(Opis_efektów_inż!$D$12,NieStac!$S77))=FALSE,CONCATENATE(Opis_efektów_inż!$A$12,", "),""),IF(ISERR(FIND(Opis_efektów_inż!$D$13,NieStac!$S77))=FALSE,CONCATENATE(Opis_efektów_inż!$A$13,", "),""),IF(ISERR(FIND(Opis_efektów_inż!$D$14,NieStac!$S77))=FALSE,CONCATENATE(Opis_efektów_inż!$A$14,", "),""),IF(ISERR(FIND(Opis_efektów_inż!$D$15,NieStac!$S77))=FALSE,CONCATENATE(Opis_efektów_inż!$A$15,", "),""),IF(ISERR(FIND(Opis_efektów_inż!$D$16,NieStac!$S77))=FALSE,CONCATENATE(Opis_efektów_inż!$A$16,", "),""),IF(ISERR(FIND(Opis_efektów_inż!$D$17,NieStac!$S77))=FALSE,CONCATENATE(Opis_efektów_inż!$A$17,", "),""),IF(ISERR(FIND(Opis_efektów_inż!$D$18,NieStac!$S77))=FALSE,CONCATENATE(Opis_efektów_inż!$A$18,", "),""),IF(ISERR(FIND(Opis_efektów_inż!$D$19,NieStac!$S77))=FALSE,CONCATENATE(Opis_efektów_inż!$A$19,", "),""),IF(ISERR(FIND(Opis_efektów_inż!$D$20,NieStac!$S77))=FALSE,CONCATENATE(Opis_efektów_inż!$A$20,", "),""),IF(ISERR(FIND(Opis_efektów_inż!$D$21,NieStac!$S77))=FALSE,CONCATENATE(Opis_efektów_inż!$A$21,", "),""),IF(ISERR(FIND(Opis_efektów_inż!$D$22,NieStac!$S77))=FALSE,CONCATENATE(Opis_efektów_inż!$A$22,", "),""),IF(ISERR(FIND(Opis_efektów_inż!$D$23,NieStac!$S77))=FALSE,CONCATENATE(Opis_efektów_inż!$A$23,", "),""),IF(ISERR(FIND(Opis_efektów_inż!$D$24,NieStac!$S77))=FALSE,CONCATENATE(Opis_efektów_inż!$A$24,", "),""),IF(ISERR(FIND(Opis_efektów_inż!$D$25,NieStac!$S77))=FALSE,CONCATENATE(Opis_efektów_inż!$A$25,", "),""))</f>
        <v xml:space="preserve">K1_U11, </v>
      </c>
      <c r="D72" s="139"/>
    </row>
    <row r="73" spans="1:4">
      <c r="A73" s="144" t="str">
        <f>NieStac!C78</f>
        <v>Projekt przejściowy</v>
      </c>
      <c r="B73" s="139" t="str">
        <f>CONCATENATE(IF(ISERR(FIND(Opis_efektów_inż!$D$5,NieStac!$R78))=FALSE,CONCATENATE(Opis_efektów_inż!$A$5,", "),""),IF(ISERR(FIND(Opis_efektów_inż!$D$6,NieStac!$R78))=FALSE,CONCATENATE(Opis_efektów_inż!$A$6,", "),""),IF(ISERR(FIND(Opis_efektów_inż!$D$7,NieStac!$R78))=FALSE,CONCATENATE(Opis_efektów_inż!$A$7,", "),""),IF(ISERR(FIND(Opis_efektów_inż!$D$8,NieStac!$R78))=FALSE,CONCATENATE(Opis_efektów_inż!$A$8,", "),""),)</f>
        <v xml:space="preserve">K1_W21, </v>
      </c>
      <c r="C73" s="140" t="str">
        <f>CONCATENATE(IF(ISERR(FIND(Opis_efektów_inż!$D$10,NieStac!$S78))=FALSE,CONCATENATE(Opis_efektów_inż!$A$10,", "),""),IF(ISERR(FIND(Opis_efektów_inż!$D$11,NieStac!$S78))=FALSE,CONCATENATE(Opis_efektów_inż!$A$11,", "),""),IF(ISERR(FIND(Opis_efektów_inż!$D$12,NieStac!$S78))=FALSE,CONCATENATE(Opis_efektów_inż!$A$12,", "),""),IF(ISERR(FIND(Opis_efektów_inż!$D$13,NieStac!$S78))=FALSE,CONCATENATE(Opis_efektów_inż!$A$13,", "),""),IF(ISERR(FIND(Opis_efektów_inż!$D$14,NieStac!$S78))=FALSE,CONCATENATE(Opis_efektów_inż!$A$14,", "),""),IF(ISERR(FIND(Opis_efektów_inż!$D$15,NieStac!$S78))=FALSE,CONCATENATE(Opis_efektów_inż!$A$15,", "),""),IF(ISERR(FIND(Opis_efektów_inż!$D$16,NieStac!$S78))=FALSE,CONCATENATE(Opis_efektów_inż!$A$16,", "),""),IF(ISERR(FIND(Opis_efektów_inż!$D$17,NieStac!$S78))=FALSE,CONCATENATE(Opis_efektów_inż!$A$17,", "),""),IF(ISERR(FIND(Opis_efektów_inż!$D$18,NieStac!$S78))=FALSE,CONCATENATE(Opis_efektów_inż!$A$18,", "),""),IF(ISERR(FIND(Opis_efektów_inż!$D$19,NieStac!$S78))=FALSE,CONCATENATE(Opis_efektów_inż!$A$19,", "),""),IF(ISERR(FIND(Opis_efektów_inż!$D$20,NieStac!$S78))=FALSE,CONCATENATE(Opis_efektów_inż!$A$20,", "),""),IF(ISERR(FIND(Opis_efektów_inż!$D$21,NieStac!$S78))=FALSE,CONCATENATE(Opis_efektów_inż!$A$21,", "),""),IF(ISERR(FIND(Opis_efektów_inż!$D$22,NieStac!$S78))=FALSE,CONCATENATE(Opis_efektów_inż!$A$22,", "),""),IF(ISERR(FIND(Opis_efektów_inż!$D$23,NieStac!$S78))=FALSE,CONCATENATE(Opis_efektów_inż!$A$23,", "),""),IF(ISERR(FIND(Opis_efektów_inż!$D$24,NieStac!$S78))=FALSE,CONCATENATE(Opis_efektów_inż!$A$24,", "),""),IF(ISERR(FIND(Opis_efektów_inż!$D$25,NieStac!$S78))=FALSE,CONCATENATE(Opis_efektów_inż!$A$25,", "),""))</f>
        <v/>
      </c>
      <c r="D73" s="139"/>
    </row>
    <row r="74" spans="1:4" ht="51">
      <c r="A74" s="144" t="str">
        <f>NieStac!C79</f>
        <v xml:space="preserve">Przedmiot obieralny 10:  Zautomatyzowane systemy wytwórcze / Projektowanie układów elektronicznych i elektrycznych </v>
      </c>
      <c r="B74" s="139" t="str">
        <f>CONCATENATE(IF(ISERR(FIND(Opis_efektów_inż!$D$5,NieStac!$R79))=FALSE,CONCATENATE(Opis_efektów_inż!$A$5,", "),""),IF(ISERR(FIND(Opis_efektów_inż!$D$6,NieStac!$R79))=FALSE,CONCATENATE(Opis_efektów_inż!$A$6,", "),""),IF(ISERR(FIND(Opis_efektów_inż!$D$7,NieStac!$R79))=FALSE,CONCATENATE(Opis_efektów_inż!$A$7,", "),""),IF(ISERR(FIND(Opis_efektów_inż!$D$8,NieStac!$R79))=FALSE,CONCATENATE(Opis_efektów_inż!$A$8,", "),""),)</f>
        <v xml:space="preserve">K1_W21, K1_W22, </v>
      </c>
      <c r="C74" s="140" t="str">
        <f>CONCATENATE(IF(ISERR(FIND(Opis_efektów_inż!$D$10,NieStac!$S79))=FALSE,CONCATENATE(Opis_efektów_inż!$A$10,", "),""),IF(ISERR(FIND(Opis_efektów_inż!$D$11,NieStac!$S79))=FALSE,CONCATENATE(Opis_efektów_inż!$A$11,", "),""),IF(ISERR(FIND(Opis_efektów_inż!$D$12,NieStac!$S79))=FALSE,CONCATENATE(Opis_efektów_inż!$A$12,", "),""),IF(ISERR(FIND(Opis_efektów_inż!$D$13,NieStac!$S79))=FALSE,CONCATENATE(Opis_efektów_inż!$A$13,", "),""),IF(ISERR(FIND(Opis_efektów_inż!$D$14,NieStac!$S79))=FALSE,CONCATENATE(Opis_efektów_inż!$A$14,", "),""),IF(ISERR(FIND(Opis_efektów_inż!$D$15,NieStac!$S79))=FALSE,CONCATENATE(Opis_efektów_inż!$A$15,", "),""),IF(ISERR(FIND(Opis_efektów_inż!$D$16,NieStac!$S79))=FALSE,CONCATENATE(Opis_efektów_inż!$A$16,", "),""),IF(ISERR(FIND(Opis_efektów_inż!$D$17,NieStac!$S79))=FALSE,CONCATENATE(Opis_efektów_inż!$A$17,", "),""),IF(ISERR(FIND(Opis_efektów_inż!$D$18,NieStac!$S79))=FALSE,CONCATENATE(Opis_efektów_inż!$A$18,", "),""),IF(ISERR(FIND(Opis_efektów_inż!$D$19,NieStac!$S79))=FALSE,CONCATENATE(Opis_efektów_inż!$A$19,", "),""),IF(ISERR(FIND(Opis_efektów_inż!$D$20,NieStac!$S79))=FALSE,CONCATENATE(Opis_efektów_inż!$A$20,", "),""),IF(ISERR(FIND(Opis_efektów_inż!$D$21,NieStac!$S79))=FALSE,CONCATENATE(Opis_efektów_inż!$A$21,", "),""),IF(ISERR(FIND(Opis_efektów_inż!$D$22,NieStac!$S79))=FALSE,CONCATENATE(Opis_efektów_inż!$A$22,", "),""),IF(ISERR(FIND(Opis_efektów_inż!$D$23,NieStac!$S79))=FALSE,CONCATENATE(Opis_efektów_inż!$A$23,", "),""),IF(ISERR(FIND(Opis_efektów_inż!$D$24,NieStac!$S79))=FALSE,CONCATENATE(Opis_efektów_inż!$A$24,", "),""),IF(ISERR(FIND(Opis_efektów_inż!$D$25,NieStac!$S79))=FALSE,CONCATENATE(Opis_efektów_inż!$A$25,", "),""))</f>
        <v xml:space="preserve">K1_U24, K1_U15, </v>
      </c>
      <c r="D74" s="139"/>
    </row>
    <row r="75" spans="1:4">
      <c r="A75" s="144" t="str">
        <f>NieStac!C80</f>
        <v>Systemy czasu rzeczywistego</v>
      </c>
      <c r="B75" s="139" t="str">
        <f>CONCATENATE(IF(ISERR(FIND(Opis_efektów_inż!$D$5,NieStac!$R80))=FALSE,CONCATENATE(Opis_efektów_inż!$A$5,", "),""),IF(ISERR(FIND(Opis_efektów_inż!$D$6,NieStac!$R80))=FALSE,CONCATENATE(Opis_efektów_inż!$A$6,", "),""),IF(ISERR(FIND(Opis_efektów_inż!$D$7,NieStac!$R80))=FALSE,CONCATENATE(Opis_efektów_inż!$A$7,", "),""),IF(ISERR(FIND(Opis_efektów_inż!$D$8,NieStac!$R80))=FALSE,CONCATENATE(Opis_efektów_inż!$A$8,", "),""),)</f>
        <v/>
      </c>
      <c r="C75" s="140" t="str">
        <f>CONCATENATE(IF(ISERR(FIND(Opis_efektów_inż!$D$10,NieStac!$S80))=FALSE,CONCATENATE(Opis_efektów_inż!$A$10,", "),""),IF(ISERR(FIND(Opis_efektów_inż!$D$11,NieStac!$S80))=FALSE,CONCATENATE(Opis_efektów_inż!$A$11,", "),""),IF(ISERR(FIND(Opis_efektów_inż!$D$12,NieStac!$S80))=FALSE,CONCATENATE(Opis_efektów_inż!$A$12,", "),""),IF(ISERR(FIND(Opis_efektów_inż!$D$13,NieStac!$S80))=FALSE,CONCATENATE(Opis_efektów_inż!$A$13,", "),""),IF(ISERR(FIND(Opis_efektów_inż!$D$14,NieStac!$S80))=FALSE,CONCATENATE(Opis_efektów_inż!$A$14,", "),""),IF(ISERR(FIND(Opis_efektów_inż!$D$15,NieStac!$S80))=FALSE,CONCATENATE(Opis_efektów_inż!$A$15,", "),""),IF(ISERR(FIND(Opis_efektów_inż!$D$16,NieStac!$S80))=FALSE,CONCATENATE(Opis_efektów_inż!$A$16,", "),""),IF(ISERR(FIND(Opis_efektów_inż!$D$17,NieStac!$S80))=FALSE,CONCATENATE(Opis_efektów_inż!$A$17,", "),""),IF(ISERR(FIND(Opis_efektów_inż!$D$18,NieStac!$S80))=FALSE,CONCATENATE(Opis_efektów_inż!$A$18,", "),""),IF(ISERR(FIND(Opis_efektów_inż!$D$19,NieStac!$S80))=FALSE,CONCATENATE(Opis_efektów_inż!$A$19,", "),""),IF(ISERR(FIND(Opis_efektów_inż!$D$20,NieStac!$S80))=FALSE,CONCATENATE(Opis_efektów_inż!$A$20,", "),""),IF(ISERR(FIND(Opis_efektów_inż!$D$21,NieStac!$S80))=FALSE,CONCATENATE(Opis_efektów_inż!$A$21,", "),""),IF(ISERR(FIND(Opis_efektów_inż!$D$22,NieStac!$S80))=FALSE,CONCATENATE(Opis_efektów_inż!$A$22,", "),""),IF(ISERR(FIND(Opis_efektów_inż!$D$23,NieStac!$S80))=FALSE,CONCATENATE(Opis_efektów_inż!$A$23,", "),""),IF(ISERR(FIND(Opis_efektów_inż!$D$24,NieStac!$S80))=FALSE,CONCATENATE(Opis_efektów_inż!$A$24,", "),""),IF(ISERR(FIND(Opis_efektów_inż!$D$25,NieStac!$S80))=FALSE,CONCATENATE(Opis_efektów_inż!$A$25,", "),""))</f>
        <v xml:space="preserve">K1_U26, K1_U27, K1_U28, </v>
      </c>
      <c r="D75" s="139"/>
    </row>
    <row r="76" spans="1:4" ht="38.25">
      <c r="A76" s="144" t="str">
        <f>NieStac!C81</f>
        <v>Przedmiot obieralny 11: Sterowniki programowalne i sieci przemysłowe / Sieci komputerowe</v>
      </c>
      <c r="B76" s="139" t="str">
        <f>CONCATENATE(IF(ISERR(FIND(Opis_efektów_inż!$D$5,NieStac!$R81))=FALSE,CONCATENATE(Opis_efektów_inż!$A$5,", "),""),IF(ISERR(FIND(Opis_efektów_inż!$D$6,NieStac!$R81))=FALSE,CONCATENATE(Opis_efektów_inż!$A$6,", "),""),IF(ISERR(FIND(Opis_efektów_inż!$D$7,NieStac!$R81))=FALSE,CONCATENATE(Opis_efektów_inż!$A$7,", "),""),IF(ISERR(FIND(Opis_efektów_inż!$D$8,NieStac!$R81))=FALSE,CONCATENATE(Opis_efektów_inż!$A$8,", "),""),)</f>
        <v xml:space="preserve">K1_W22, </v>
      </c>
      <c r="C76" s="140" t="str">
        <f>CONCATENATE(IF(ISERR(FIND(Opis_efektów_inż!$D$10,NieStac!$S81))=FALSE,CONCATENATE(Opis_efektów_inż!$A$10,", "),""),IF(ISERR(FIND(Opis_efektów_inż!$D$11,NieStac!$S81))=FALSE,CONCATENATE(Opis_efektów_inż!$A$11,", "),""),IF(ISERR(FIND(Opis_efektów_inż!$D$12,NieStac!$S81))=FALSE,CONCATENATE(Opis_efektów_inż!$A$12,", "),""),IF(ISERR(FIND(Opis_efektów_inż!$D$13,NieStac!$S81))=FALSE,CONCATENATE(Opis_efektów_inż!$A$13,", "),""),IF(ISERR(FIND(Opis_efektów_inż!$D$14,NieStac!$S81))=FALSE,CONCATENATE(Opis_efektów_inż!$A$14,", "),""),IF(ISERR(FIND(Opis_efektów_inż!$D$15,NieStac!$S81))=FALSE,CONCATENATE(Opis_efektów_inż!$A$15,", "),""),IF(ISERR(FIND(Opis_efektów_inż!$D$16,NieStac!$S81))=FALSE,CONCATENATE(Opis_efektów_inż!$A$16,", "),""),IF(ISERR(FIND(Opis_efektów_inż!$D$17,NieStac!$S81))=FALSE,CONCATENATE(Opis_efektów_inż!$A$17,", "),""),IF(ISERR(FIND(Opis_efektów_inż!$D$18,NieStac!$S81))=FALSE,CONCATENATE(Opis_efektów_inż!$A$18,", "),""),IF(ISERR(FIND(Opis_efektów_inż!$D$19,NieStac!$S81))=FALSE,CONCATENATE(Opis_efektów_inż!$A$19,", "),""),IF(ISERR(FIND(Opis_efektów_inż!$D$20,NieStac!$S81))=FALSE,CONCATENATE(Opis_efektów_inż!$A$20,", "),""),IF(ISERR(FIND(Opis_efektów_inż!$D$21,NieStac!$S81))=FALSE,CONCATENATE(Opis_efektów_inż!$A$21,", "),""),IF(ISERR(FIND(Opis_efektów_inż!$D$22,NieStac!$S81))=FALSE,CONCATENATE(Opis_efektów_inż!$A$22,", "),""),IF(ISERR(FIND(Opis_efektów_inż!$D$23,NieStac!$S81))=FALSE,CONCATENATE(Opis_efektów_inż!$A$23,", "),""),IF(ISERR(FIND(Opis_efektów_inż!$D$24,NieStac!$S81))=FALSE,CONCATENATE(Opis_efektów_inż!$A$24,", "),""),IF(ISERR(FIND(Opis_efektów_inż!$D$25,NieStac!$S81))=FALSE,CONCATENATE(Opis_efektów_inż!$A$25,", "),""))</f>
        <v xml:space="preserve">K1_U28, </v>
      </c>
      <c r="D76" s="139"/>
    </row>
    <row r="77" spans="1:4" hidden="1">
      <c r="A77" s="144">
        <f>NieStac!C82</f>
        <v>0</v>
      </c>
      <c r="B77" s="139" t="str">
        <f>CONCATENATE(IF(ISERR(FIND(Opis_efektów_inż!$D$5,NieStac!$R82))=FALSE,CONCATENATE(Opis_efektów_inż!$A$5,", "),""),IF(ISERR(FIND(Opis_efektów_inż!$D$6,NieStac!$R82))=FALSE,CONCATENATE(Opis_efektów_inż!$A$6,", "),""),IF(ISERR(FIND(Opis_efektów_inż!$D$7,NieStac!$R82))=FALSE,CONCATENATE(Opis_efektów_inż!$A$7,", "),""),IF(ISERR(FIND(Opis_efektów_inż!$D$8,NieStac!$R82))=FALSE,CONCATENATE(Opis_efektów_inż!$A$8,", "),""),)</f>
        <v/>
      </c>
      <c r="C77" s="140" t="str">
        <f>CONCATENATE(IF(ISERR(FIND(Opis_efektów_inż!$D$10,NieStac!$S82))=FALSE,CONCATENATE(Opis_efektów_inż!$A$10,", "),""),IF(ISERR(FIND(Opis_efektów_inż!$D$11,NieStac!$S82))=FALSE,CONCATENATE(Opis_efektów_inż!$A$11,", "),""),IF(ISERR(FIND(Opis_efektów_inż!$D$12,NieStac!$S82))=FALSE,CONCATENATE(Opis_efektów_inż!$A$12,", "),""),IF(ISERR(FIND(Opis_efektów_inż!$D$13,NieStac!$S82))=FALSE,CONCATENATE(Opis_efektów_inż!$A$13,", "),""),IF(ISERR(FIND(Opis_efektów_inż!$D$14,NieStac!$S82))=FALSE,CONCATENATE(Opis_efektów_inż!$A$14,", "),""),IF(ISERR(FIND(Opis_efektów_inż!$D$15,NieStac!$S82))=FALSE,CONCATENATE(Opis_efektów_inż!$A$15,", "),""),IF(ISERR(FIND(Opis_efektów_inż!$D$16,NieStac!$S82))=FALSE,CONCATENATE(Opis_efektów_inż!$A$16,", "),""),IF(ISERR(FIND(Opis_efektów_inż!$D$17,NieStac!$S82))=FALSE,CONCATENATE(Opis_efektów_inż!$A$17,", "),""),IF(ISERR(FIND(Opis_efektów_inż!$D$18,NieStac!$S82))=FALSE,CONCATENATE(Opis_efektów_inż!$A$18,", "),""),IF(ISERR(FIND(Opis_efektów_inż!$D$19,NieStac!$S82))=FALSE,CONCATENATE(Opis_efektów_inż!$A$19,", "),""),IF(ISERR(FIND(Opis_efektów_inż!$D$20,NieStac!$S82))=FALSE,CONCATENATE(Opis_efektów_inż!$A$20,", "),""),IF(ISERR(FIND(Opis_efektów_inż!$D$21,NieStac!$S82))=FALSE,CONCATENATE(Opis_efektów_inż!$A$21,", "),""),IF(ISERR(FIND(Opis_efektów_inż!$D$22,NieStac!$S82))=FALSE,CONCATENATE(Opis_efektów_inż!$A$22,", "),""),IF(ISERR(FIND(Opis_efektów_inż!$D$23,NieStac!$S82))=FALSE,CONCATENATE(Opis_efektów_inż!$A$23,", "),""),IF(ISERR(FIND(Opis_efektów_inż!$D$24,NieStac!$S82))=FALSE,CONCATENATE(Opis_efektów_inż!$A$24,", "),""),IF(ISERR(FIND(Opis_efektów_inż!$D$25,NieStac!$S82))=FALSE,CONCATENATE(Opis_efektów_inż!$A$25,", "),""))</f>
        <v/>
      </c>
      <c r="D77" s="139"/>
    </row>
    <row r="78" spans="1:4" hidden="1">
      <c r="A78" s="144">
        <f>NieStac!C83</f>
        <v>0</v>
      </c>
      <c r="B78" s="139" t="str">
        <f>CONCATENATE(IF(ISERR(FIND(Opis_efektów_inż!$D$5,NieStac!$R83))=FALSE,CONCATENATE(Opis_efektów_inż!$A$5,", "),""),IF(ISERR(FIND(Opis_efektów_inż!$D$6,NieStac!$R83))=FALSE,CONCATENATE(Opis_efektów_inż!$A$6,", "),""),IF(ISERR(FIND(Opis_efektów_inż!$D$7,NieStac!$R83))=FALSE,CONCATENATE(Opis_efektów_inż!$A$7,", "),""),IF(ISERR(FIND(Opis_efektów_inż!$D$8,NieStac!$R83))=FALSE,CONCATENATE(Opis_efektów_inż!$A$8,", "),""),)</f>
        <v/>
      </c>
      <c r="C78" s="140" t="str">
        <f>CONCATENATE(IF(ISERR(FIND(Opis_efektów_inż!$D$10,NieStac!$S83))=FALSE,CONCATENATE(Opis_efektów_inż!$A$10,", "),""),IF(ISERR(FIND(Opis_efektów_inż!$D$11,NieStac!$S83))=FALSE,CONCATENATE(Opis_efektów_inż!$A$11,", "),""),IF(ISERR(FIND(Opis_efektów_inż!$D$12,NieStac!$S83))=FALSE,CONCATENATE(Opis_efektów_inż!$A$12,", "),""),IF(ISERR(FIND(Opis_efektów_inż!$D$13,NieStac!$S83))=FALSE,CONCATENATE(Opis_efektów_inż!$A$13,", "),""),IF(ISERR(FIND(Opis_efektów_inż!$D$14,NieStac!$S83))=FALSE,CONCATENATE(Opis_efektów_inż!$A$14,", "),""),IF(ISERR(FIND(Opis_efektów_inż!$D$15,NieStac!$S83))=FALSE,CONCATENATE(Opis_efektów_inż!$A$15,", "),""),IF(ISERR(FIND(Opis_efektów_inż!$D$16,NieStac!$S83))=FALSE,CONCATENATE(Opis_efektów_inż!$A$16,", "),""),IF(ISERR(FIND(Opis_efektów_inż!$D$17,NieStac!$S83))=FALSE,CONCATENATE(Opis_efektów_inż!$A$17,", "),""),IF(ISERR(FIND(Opis_efektów_inż!$D$18,NieStac!$S83))=FALSE,CONCATENATE(Opis_efektów_inż!$A$18,", "),""),IF(ISERR(FIND(Opis_efektów_inż!$D$19,NieStac!$S83))=FALSE,CONCATENATE(Opis_efektów_inż!$A$19,", "),""),IF(ISERR(FIND(Opis_efektów_inż!$D$20,NieStac!$S83))=FALSE,CONCATENATE(Opis_efektów_inż!$A$20,", "),""),IF(ISERR(FIND(Opis_efektów_inż!$D$21,NieStac!$S83))=FALSE,CONCATENATE(Opis_efektów_inż!$A$21,", "),""),IF(ISERR(FIND(Opis_efektów_inż!$D$22,NieStac!$S83))=FALSE,CONCATENATE(Opis_efektów_inż!$A$22,", "),""),IF(ISERR(FIND(Opis_efektów_inż!$D$23,NieStac!$S83))=FALSE,CONCATENATE(Opis_efektów_inż!$A$23,", "),""),IF(ISERR(FIND(Opis_efektów_inż!$D$24,NieStac!$S83))=FALSE,CONCATENATE(Opis_efektów_inż!$A$24,", "),""),IF(ISERR(FIND(Opis_efektów_inż!$D$25,NieStac!$S83))=FALSE,CONCATENATE(Opis_efektów_inż!$A$25,", "),""))</f>
        <v/>
      </c>
      <c r="D78" s="139"/>
    </row>
    <row r="79" spans="1:4">
      <c r="A79" s="206" t="str">
        <f>NieStac!C84</f>
        <v>Semestr 8</v>
      </c>
      <c r="B79" s="139" t="str">
        <f>CONCATENATE(IF(ISERR(FIND(Opis_efektów_inż!$D$5,NieStac!$R84))=FALSE,CONCATENATE(Opis_efektów_inż!$A$5,", "),""),IF(ISERR(FIND(Opis_efektów_inż!$D$6,NieStac!$R84))=FALSE,CONCATENATE(Opis_efektów_inż!$A$6,", "),""),IF(ISERR(FIND(Opis_efektów_inż!$D$7,NieStac!$R84))=FALSE,CONCATENATE(Opis_efektów_inż!$A$7,", "),""),IF(ISERR(FIND(Opis_efektów_inż!$D$8,NieStac!$R84))=FALSE,CONCATENATE(Opis_efektów_inż!$A$8,", "),""),)</f>
        <v/>
      </c>
      <c r="C79" s="140" t="str">
        <f>CONCATENATE(IF(ISERR(FIND(Opis_efektów_inż!$D$10,NieStac!$S84))=FALSE,CONCATENATE(Opis_efektów_inż!$A$10,", "),""),IF(ISERR(FIND(Opis_efektów_inż!$D$11,NieStac!$S84))=FALSE,CONCATENATE(Opis_efektów_inż!$A$11,", "),""),IF(ISERR(FIND(Opis_efektów_inż!$D$12,NieStac!$S84))=FALSE,CONCATENATE(Opis_efektów_inż!$A$12,", "),""),IF(ISERR(FIND(Opis_efektów_inż!$D$13,NieStac!$S84))=FALSE,CONCATENATE(Opis_efektów_inż!$A$13,", "),""),IF(ISERR(FIND(Opis_efektów_inż!$D$14,NieStac!$S84))=FALSE,CONCATENATE(Opis_efektów_inż!$A$14,", "),""),IF(ISERR(FIND(Opis_efektów_inż!$D$15,NieStac!$S84))=FALSE,CONCATENATE(Opis_efektów_inż!$A$15,", "),""),IF(ISERR(FIND(Opis_efektów_inż!$D$16,NieStac!$S84))=FALSE,CONCATENATE(Opis_efektów_inż!$A$16,", "),""),IF(ISERR(FIND(Opis_efektów_inż!$D$17,NieStac!$S84))=FALSE,CONCATENATE(Opis_efektów_inż!$A$17,", "),""),IF(ISERR(FIND(Opis_efektów_inż!$D$18,NieStac!$S84))=FALSE,CONCATENATE(Opis_efektów_inż!$A$18,", "),""),IF(ISERR(FIND(Opis_efektów_inż!$D$19,NieStac!$S84))=FALSE,CONCATENATE(Opis_efektów_inż!$A$19,", "),""),IF(ISERR(FIND(Opis_efektów_inż!$D$20,NieStac!$S84))=FALSE,CONCATENATE(Opis_efektów_inż!$A$20,", "),""),IF(ISERR(FIND(Opis_efektów_inż!$D$21,NieStac!$S84))=FALSE,CONCATENATE(Opis_efektów_inż!$A$21,", "),""),IF(ISERR(FIND(Opis_efektów_inż!$D$22,NieStac!$S84))=FALSE,CONCATENATE(Opis_efektów_inż!$A$22,", "),""),IF(ISERR(FIND(Opis_efektów_inż!$D$23,NieStac!$S84))=FALSE,CONCATENATE(Opis_efektów_inż!$A$23,", "),""),IF(ISERR(FIND(Opis_efektów_inż!$D$24,NieStac!$S84))=FALSE,CONCATENATE(Opis_efektów_inż!$A$24,", "),""),IF(ISERR(FIND(Opis_efektów_inż!$D$25,NieStac!$S84))=FALSE,CONCATENATE(Opis_efektów_inż!$A$25,", "),""))</f>
        <v/>
      </c>
      <c r="D79" s="139"/>
    </row>
    <row r="80" spans="1:4" hidden="1">
      <c r="A80" s="144" t="str">
        <f>NieStac!C85</f>
        <v>Moduł kształcenia</v>
      </c>
      <c r="B80" s="139" t="str">
        <f>CONCATENATE(IF(ISERR(FIND(Opis_efektów_inż!$D$5,NieStac!$R85))=FALSE,CONCATENATE(Opis_efektów_inż!$A$5,", "),""),IF(ISERR(FIND(Opis_efektów_inż!$D$6,NieStac!$R85))=FALSE,CONCATENATE(Opis_efektów_inż!$A$6,", "),""),IF(ISERR(FIND(Opis_efektów_inż!$D$7,NieStac!$R85))=FALSE,CONCATENATE(Opis_efektów_inż!$A$7,", "),""),IF(ISERR(FIND(Opis_efektów_inż!$D$8,NieStac!$R85))=FALSE,CONCATENATE(Opis_efektów_inż!$A$8,", "),""),)</f>
        <v/>
      </c>
      <c r="C80" s="140" t="str">
        <f>CONCATENATE(IF(ISERR(FIND(Opis_efektów_inż!$D$10,NieStac!$S85))=FALSE,CONCATENATE(Opis_efektów_inż!$A$10,", "),""),IF(ISERR(FIND(Opis_efektów_inż!$D$11,NieStac!$S85))=FALSE,CONCATENATE(Opis_efektów_inż!$A$11,", "),""),IF(ISERR(FIND(Opis_efektów_inż!$D$12,NieStac!$S85))=FALSE,CONCATENATE(Opis_efektów_inż!$A$12,", "),""),IF(ISERR(FIND(Opis_efektów_inż!$D$13,NieStac!$S85))=FALSE,CONCATENATE(Opis_efektów_inż!$A$13,", "),""),IF(ISERR(FIND(Opis_efektów_inż!$D$14,NieStac!$S85))=FALSE,CONCATENATE(Opis_efektów_inż!$A$14,", "),""),IF(ISERR(FIND(Opis_efektów_inż!$D$15,NieStac!$S85))=FALSE,CONCATENATE(Opis_efektów_inż!$A$15,", "),""),IF(ISERR(FIND(Opis_efektów_inż!$D$16,NieStac!$S85))=FALSE,CONCATENATE(Opis_efektów_inż!$A$16,", "),""),IF(ISERR(FIND(Opis_efektów_inż!$D$17,NieStac!$S85))=FALSE,CONCATENATE(Opis_efektów_inż!$A$17,", "),""),IF(ISERR(FIND(Opis_efektów_inż!$D$18,NieStac!$S85))=FALSE,CONCATENATE(Opis_efektów_inż!$A$18,", "),""),IF(ISERR(FIND(Opis_efektów_inż!$D$19,NieStac!$S85))=FALSE,CONCATENATE(Opis_efektów_inż!$A$19,", "),""),IF(ISERR(FIND(Opis_efektów_inż!$D$20,NieStac!$S85))=FALSE,CONCATENATE(Opis_efektów_inż!$A$20,", "),""),IF(ISERR(FIND(Opis_efektów_inż!$D$21,NieStac!$S85))=FALSE,CONCATENATE(Opis_efektów_inż!$A$21,", "),""),IF(ISERR(FIND(Opis_efektów_inż!$D$22,NieStac!$S85))=FALSE,CONCATENATE(Opis_efektów_inż!$A$22,", "),""),IF(ISERR(FIND(Opis_efektów_inż!$D$23,NieStac!$S85))=FALSE,CONCATENATE(Opis_efektów_inż!$A$23,", "),""),IF(ISERR(FIND(Opis_efektów_inż!$D$24,NieStac!$S85))=FALSE,CONCATENATE(Opis_efektów_inż!$A$24,", "),""),IF(ISERR(FIND(Opis_efektów_inż!$D$25,NieStac!$S85))=FALSE,CONCATENATE(Opis_efektów_inż!$A$25,", "),""))</f>
        <v/>
      </c>
      <c r="D80" s="139"/>
    </row>
    <row r="81" spans="1:4" ht="38.25">
      <c r="A81" s="144" t="str">
        <f>NieStac!C86</f>
        <v>Przedmiot obieralny 12:  Systemy SCADA / Monitoring i sterowanie w inżynierii środowiska</v>
      </c>
      <c r="B81" s="139" t="str">
        <f>CONCATENATE(IF(ISERR(FIND(Opis_efektów_inż!$D$5,NieStac!$R86))=FALSE,CONCATENATE(Opis_efektów_inż!$A$5,", "),""),IF(ISERR(FIND(Opis_efektów_inż!$D$6,NieStac!$R86))=FALSE,CONCATENATE(Opis_efektów_inż!$A$6,", "),""),IF(ISERR(FIND(Opis_efektów_inż!$D$7,NieStac!$R86))=FALSE,CONCATENATE(Opis_efektów_inż!$A$7,", "),""),IF(ISERR(FIND(Opis_efektów_inż!$D$8,NieStac!$R86))=FALSE,CONCATENATE(Opis_efektów_inż!$A$8,", "),""),)</f>
        <v/>
      </c>
      <c r="C81" s="140" t="str">
        <f>CONCATENATE(IF(ISERR(FIND(Opis_efektów_inż!$D$10,NieStac!$S86))=FALSE,CONCATENATE(Opis_efektów_inż!$A$10,", "),""),IF(ISERR(FIND(Opis_efektów_inż!$D$11,NieStac!$S86))=FALSE,CONCATENATE(Opis_efektów_inż!$A$11,", "),""),IF(ISERR(FIND(Opis_efektów_inż!$D$12,NieStac!$S86))=FALSE,CONCATENATE(Opis_efektów_inż!$A$12,", "),""),IF(ISERR(FIND(Opis_efektów_inż!$D$13,NieStac!$S86))=FALSE,CONCATENATE(Opis_efektów_inż!$A$13,", "),""),IF(ISERR(FIND(Opis_efektów_inż!$D$14,NieStac!$S86))=FALSE,CONCATENATE(Opis_efektów_inż!$A$14,", "),""),IF(ISERR(FIND(Opis_efektów_inż!$D$15,NieStac!$S86))=FALSE,CONCATENATE(Opis_efektów_inż!$A$15,", "),""),IF(ISERR(FIND(Opis_efektów_inż!$D$16,NieStac!$S86))=FALSE,CONCATENATE(Opis_efektów_inż!$A$16,", "),""),IF(ISERR(FIND(Opis_efektów_inż!$D$17,NieStac!$S86))=FALSE,CONCATENATE(Opis_efektów_inż!$A$17,", "),""),IF(ISERR(FIND(Opis_efektów_inż!$D$18,NieStac!$S86))=FALSE,CONCATENATE(Opis_efektów_inż!$A$18,", "),""),IF(ISERR(FIND(Opis_efektów_inż!$D$19,NieStac!$S86))=FALSE,CONCATENATE(Opis_efektów_inż!$A$19,", "),""),IF(ISERR(FIND(Opis_efektów_inż!$D$20,NieStac!$S86))=FALSE,CONCATENATE(Opis_efektów_inż!$A$20,", "),""),IF(ISERR(FIND(Opis_efektów_inż!$D$21,NieStac!$S86))=FALSE,CONCATENATE(Opis_efektów_inż!$A$21,", "),""),IF(ISERR(FIND(Opis_efektów_inż!$D$22,NieStac!$S86))=FALSE,CONCATENATE(Opis_efektów_inż!$A$22,", "),""),IF(ISERR(FIND(Opis_efektów_inż!$D$23,NieStac!$S86))=FALSE,CONCATENATE(Opis_efektów_inż!$A$23,", "),""),IF(ISERR(FIND(Opis_efektów_inż!$D$24,NieStac!$S86))=FALSE,CONCATENATE(Opis_efektów_inż!$A$24,", "),""),IF(ISERR(FIND(Opis_efektów_inż!$D$25,NieStac!$S86))=FALSE,CONCATENATE(Opis_efektów_inż!$A$25,", "),""))</f>
        <v xml:space="preserve">K1_U11, K1_U24, K1_U13, K1_U28, </v>
      </c>
      <c r="D81" s="139"/>
    </row>
    <row r="82" spans="1:4" ht="51">
      <c r="A82" s="144" t="str">
        <f>NieStac!C87</f>
        <v xml:space="preserve">Przedmiot obieralny 13: Aplikacje Internetu rzeczy /  Narzędzia i oprogramowanie dla systemów robotycznych </v>
      </c>
      <c r="B82" s="139" t="str">
        <f>CONCATENATE(IF(ISERR(FIND(Opis_efektów_inż!$D$5,NieStac!$R87))=FALSE,CONCATENATE(Opis_efektów_inż!$A$5,", "),""),IF(ISERR(FIND(Opis_efektów_inż!$D$6,NieStac!$R87))=FALSE,CONCATENATE(Opis_efektów_inż!$A$6,", "),""),IF(ISERR(FIND(Opis_efektów_inż!$D$7,NieStac!$R87))=FALSE,CONCATENATE(Opis_efektów_inż!$A$7,", "),""),IF(ISERR(FIND(Opis_efektów_inż!$D$8,NieStac!$R87))=FALSE,CONCATENATE(Opis_efektów_inż!$A$8,", "),""),)</f>
        <v xml:space="preserve">K1_W21, </v>
      </c>
      <c r="C82" s="140" t="str">
        <f>CONCATENATE(IF(ISERR(FIND(Opis_efektów_inż!$D$10,NieStac!$S87))=FALSE,CONCATENATE(Opis_efektów_inż!$A$10,", "),""),IF(ISERR(FIND(Opis_efektów_inż!$D$11,NieStac!$S87))=FALSE,CONCATENATE(Opis_efektów_inż!$A$11,", "),""),IF(ISERR(FIND(Opis_efektów_inż!$D$12,NieStac!$S87))=FALSE,CONCATENATE(Opis_efektów_inż!$A$12,", "),""),IF(ISERR(FIND(Opis_efektów_inż!$D$13,NieStac!$S87))=FALSE,CONCATENATE(Opis_efektów_inż!$A$13,", "),""),IF(ISERR(FIND(Opis_efektów_inż!$D$14,NieStac!$S87))=FALSE,CONCATENATE(Opis_efektów_inż!$A$14,", "),""),IF(ISERR(FIND(Opis_efektów_inż!$D$15,NieStac!$S87))=FALSE,CONCATENATE(Opis_efektów_inż!$A$15,", "),""),IF(ISERR(FIND(Opis_efektów_inż!$D$16,NieStac!$S87))=FALSE,CONCATENATE(Opis_efektów_inż!$A$16,", "),""),IF(ISERR(FIND(Opis_efektów_inż!$D$17,NieStac!$S87))=FALSE,CONCATENATE(Opis_efektów_inż!$A$17,", "),""),IF(ISERR(FIND(Opis_efektów_inż!$D$18,NieStac!$S87))=FALSE,CONCATENATE(Opis_efektów_inż!$A$18,", "),""),IF(ISERR(FIND(Opis_efektów_inż!$D$19,NieStac!$S87))=FALSE,CONCATENATE(Opis_efektów_inż!$A$19,", "),""),IF(ISERR(FIND(Opis_efektów_inż!$D$20,NieStac!$S87))=FALSE,CONCATENATE(Opis_efektów_inż!$A$20,", "),""),IF(ISERR(FIND(Opis_efektów_inż!$D$21,NieStac!$S87))=FALSE,CONCATENATE(Opis_efektów_inż!$A$21,", "),""),IF(ISERR(FIND(Opis_efektów_inż!$D$22,NieStac!$S87))=FALSE,CONCATENATE(Opis_efektów_inż!$A$22,", "),""),IF(ISERR(FIND(Opis_efektów_inż!$D$23,NieStac!$S87))=FALSE,CONCATENATE(Opis_efektów_inż!$A$23,", "),""),IF(ISERR(FIND(Opis_efektów_inż!$D$24,NieStac!$S87))=FALSE,CONCATENATE(Opis_efektów_inż!$A$24,", "),""),IF(ISERR(FIND(Opis_efektów_inż!$D$25,NieStac!$S87))=FALSE,CONCATENATE(Opis_efektów_inż!$A$25,", "),""))</f>
        <v xml:space="preserve">K1_U10, K1_U26, </v>
      </c>
      <c r="D82" s="139"/>
    </row>
    <row r="83" spans="1:4">
      <c r="A83" s="144" t="str">
        <f>NieStac!C88</f>
        <v>Seminarium dyplomowe</v>
      </c>
      <c r="B83" s="139" t="str">
        <f>CONCATENATE(IF(ISERR(FIND(Opis_efektów_inż!$D$5,NieStac!$R88))=FALSE,CONCATENATE(Opis_efektów_inż!$A$5,", "),""),IF(ISERR(FIND(Opis_efektów_inż!$D$6,NieStac!$R88))=FALSE,CONCATENATE(Opis_efektów_inż!$A$6,", "),""),IF(ISERR(FIND(Opis_efektów_inż!$D$7,NieStac!$R88))=FALSE,CONCATENATE(Opis_efektów_inż!$A$7,", "),""),IF(ISERR(FIND(Opis_efektów_inż!$D$8,NieStac!$R88))=FALSE,CONCATENATE(Opis_efektów_inż!$A$8,", "),""),)</f>
        <v xml:space="preserve">K1_W21, </v>
      </c>
      <c r="C83" s="140" t="str">
        <f>CONCATENATE(IF(ISERR(FIND(Opis_efektów_inż!$D$10,NieStac!$S88))=FALSE,CONCATENATE(Opis_efektów_inż!$A$10,", "),""),IF(ISERR(FIND(Opis_efektów_inż!$D$11,NieStac!$S88))=FALSE,CONCATENATE(Opis_efektów_inż!$A$11,", "),""),IF(ISERR(FIND(Opis_efektów_inż!$D$12,NieStac!$S88))=FALSE,CONCATENATE(Opis_efektów_inż!$A$12,", "),""),IF(ISERR(FIND(Opis_efektów_inż!$D$13,NieStac!$S88))=FALSE,CONCATENATE(Opis_efektów_inż!$A$13,", "),""),IF(ISERR(FIND(Opis_efektów_inż!$D$14,NieStac!$S88))=FALSE,CONCATENATE(Opis_efektów_inż!$A$14,", "),""),IF(ISERR(FIND(Opis_efektów_inż!$D$15,NieStac!$S88))=FALSE,CONCATENATE(Opis_efektów_inż!$A$15,", "),""),IF(ISERR(FIND(Opis_efektów_inż!$D$16,NieStac!$S88))=FALSE,CONCATENATE(Opis_efektów_inż!$A$16,", "),""),IF(ISERR(FIND(Opis_efektów_inż!$D$17,NieStac!$S88))=FALSE,CONCATENATE(Opis_efektów_inż!$A$17,", "),""),IF(ISERR(FIND(Opis_efektów_inż!$D$18,NieStac!$S88))=FALSE,CONCATENATE(Opis_efektów_inż!$A$18,", "),""),IF(ISERR(FIND(Opis_efektów_inż!$D$19,NieStac!$S88))=FALSE,CONCATENATE(Opis_efektów_inż!$A$19,", "),""),IF(ISERR(FIND(Opis_efektów_inż!$D$20,NieStac!$S88))=FALSE,CONCATENATE(Opis_efektów_inż!$A$20,", "),""),IF(ISERR(FIND(Opis_efektów_inż!$D$21,NieStac!$S88))=FALSE,CONCATENATE(Opis_efektów_inż!$A$21,", "),""),IF(ISERR(FIND(Opis_efektów_inż!$D$22,NieStac!$S88))=FALSE,CONCATENATE(Opis_efektów_inż!$A$22,", "),""),IF(ISERR(FIND(Opis_efektów_inż!$D$23,NieStac!$S88))=FALSE,CONCATENATE(Opis_efektów_inż!$A$23,", "),""),IF(ISERR(FIND(Opis_efektów_inż!$D$24,NieStac!$S88))=FALSE,CONCATENATE(Opis_efektów_inż!$A$24,", "),""),IF(ISERR(FIND(Opis_efektów_inż!$D$25,NieStac!$S88))=FALSE,CONCATENATE(Opis_efektów_inż!$A$25,", "),""))</f>
        <v/>
      </c>
      <c r="D83" s="139"/>
    </row>
    <row r="84" spans="1:4">
      <c r="A84" s="144" t="str">
        <f>NieStac!C89</f>
        <v>Przygotowanie pracy dyplomowej</v>
      </c>
      <c r="B84" s="139" t="str">
        <f>CONCATENATE(IF(ISERR(FIND(Opis_efektów_inż!$D$5,NieStac!$R89))=FALSE,CONCATENATE(Opis_efektów_inż!$A$5,", "),""),IF(ISERR(FIND(Opis_efektów_inż!$D$6,NieStac!$R89))=FALSE,CONCATENATE(Opis_efektów_inż!$A$6,", "),""),IF(ISERR(FIND(Opis_efektów_inż!$D$7,NieStac!$R89))=FALSE,CONCATENATE(Opis_efektów_inż!$A$7,", "),""),IF(ISERR(FIND(Opis_efektów_inż!$D$8,NieStac!$R89))=FALSE,CONCATENATE(Opis_efektów_inż!$A$8,", "),""),)</f>
        <v xml:space="preserve">K1_W21, </v>
      </c>
      <c r="C84" s="140" t="str">
        <f>CONCATENATE(IF(ISERR(FIND(Opis_efektów_inż!$D$10,NieStac!$S89))=FALSE,CONCATENATE(Opis_efektów_inż!$A$10,", "),""),IF(ISERR(FIND(Opis_efektów_inż!$D$11,NieStac!$S89))=FALSE,CONCATENATE(Opis_efektów_inż!$A$11,", "),""),IF(ISERR(FIND(Opis_efektów_inż!$D$12,NieStac!$S89))=FALSE,CONCATENATE(Opis_efektów_inż!$A$12,", "),""),IF(ISERR(FIND(Opis_efektów_inż!$D$13,NieStac!$S89))=FALSE,CONCATENATE(Opis_efektów_inż!$A$13,", "),""),IF(ISERR(FIND(Opis_efektów_inż!$D$14,NieStac!$S89))=FALSE,CONCATENATE(Opis_efektów_inż!$A$14,", "),""),IF(ISERR(FIND(Opis_efektów_inż!$D$15,NieStac!$S89))=FALSE,CONCATENATE(Opis_efektów_inż!$A$15,", "),""),IF(ISERR(FIND(Opis_efektów_inż!$D$16,NieStac!$S89))=FALSE,CONCATENATE(Opis_efektów_inż!$A$16,", "),""),IF(ISERR(FIND(Opis_efektów_inż!$D$17,NieStac!$S89))=FALSE,CONCATENATE(Opis_efektów_inż!$A$17,", "),""),IF(ISERR(FIND(Opis_efektów_inż!$D$18,NieStac!$S89))=FALSE,CONCATENATE(Opis_efektów_inż!$A$18,", "),""),IF(ISERR(FIND(Opis_efektów_inż!$D$19,NieStac!$S89))=FALSE,CONCATENATE(Opis_efektów_inż!$A$19,", "),""),IF(ISERR(FIND(Opis_efektów_inż!$D$20,NieStac!$S89))=FALSE,CONCATENATE(Opis_efektów_inż!$A$20,", "),""),IF(ISERR(FIND(Opis_efektów_inż!$D$21,NieStac!$S89))=FALSE,CONCATENATE(Opis_efektów_inż!$A$21,", "),""),IF(ISERR(FIND(Opis_efektów_inż!$D$22,NieStac!$S89))=FALSE,CONCATENATE(Opis_efektów_inż!$A$22,", "),""),IF(ISERR(FIND(Opis_efektów_inż!$D$23,NieStac!$S89))=FALSE,CONCATENATE(Opis_efektów_inż!$A$23,", "),""),IF(ISERR(FIND(Opis_efektów_inż!$D$24,NieStac!$S89))=FALSE,CONCATENATE(Opis_efektów_inż!$A$24,", "),""),IF(ISERR(FIND(Opis_efektów_inż!$D$25,NieStac!$S89))=FALSE,CONCATENATE(Opis_efektów_inż!$A$25,", "),""))</f>
        <v xml:space="preserve">K1_U23, K1_U24, </v>
      </c>
      <c r="D84" s="139"/>
    </row>
    <row r="85" spans="1:4">
      <c r="A85" s="144" t="str">
        <f>NieStac!C90</f>
        <v>Przygotowanie do badań naukowych</v>
      </c>
      <c r="B85" s="139" t="str">
        <f>CONCATENATE(IF(ISERR(FIND(Opis_efektów_inż!$D$5,NieStac!$R90))=FALSE,CONCATENATE(Opis_efektów_inż!$A$5,", "),""),IF(ISERR(FIND(Opis_efektów_inż!$D$6,NieStac!$R90))=FALSE,CONCATENATE(Opis_efektów_inż!$A$6,", "),""),IF(ISERR(FIND(Opis_efektów_inż!$D$7,NieStac!$R90))=FALSE,CONCATENATE(Opis_efektów_inż!$A$7,", "),""),IF(ISERR(FIND(Opis_efektów_inż!$D$8,NieStac!$R90))=FALSE,CONCATENATE(Opis_efektów_inż!$A$8,", "),""),)</f>
        <v xml:space="preserve">K1_W21, </v>
      </c>
      <c r="C85" s="140" t="str">
        <f>CONCATENATE(IF(ISERR(FIND(Opis_efektów_inż!$D$10,NieStac!$S90))=FALSE,CONCATENATE(Opis_efektów_inż!$A$10,", "),""),IF(ISERR(FIND(Opis_efektów_inż!$D$11,NieStac!$S90))=FALSE,CONCATENATE(Opis_efektów_inż!$A$11,", "),""),IF(ISERR(FIND(Opis_efektów_inż!$D$12,NieStac!$S90))=FALSE,CONCATENATE(Opis_efektów_inż!$A$12,", "),""),IF(ISERR(FIND(Opis_efektów_inż!$D$13,NieStac!$S90))=FALSE,CONCATENATE(Opis_efektów_inż!$A$13,", "),""),IF(ISERR(FIND(Opis_efektów_inż!$D$14,NieStac!$S90))=FALSE,CONCATENATE(Opis_efektów_inż!$A$14,", "),""),IF(ISERR(FIND(Opis_efektów_inż!$D$15,NieStac!$S90))=FALSE,CONCATENATE(Opis_efektów_inż!$A$15,", "),""),IF(ISERR(FIND(Opis_efektów_inż!$D$16,NieStac!$S90))=FALSE,CONCATENATE(Opis_efektów_inż!$A$16,", "),""),IF(ISERR(FIND(Opis_efektów_inż!$D$17,NieStac!$S90))=FALSE,CONCATENATE(Opis_efektów_inż!$A$17,", "),""),IF(ISERR(FIND(Opis_efektów_inż!$D$18,NieStac!$S90))=FALSE,CONCATENATE(Opis_efektów_inż!$A$18,", "),""),IF(ISERR(FIND(Opis_efektów_inż!$D$19,NieStac!$S90))=FALSE,CONCATENATE(Opis_efektów_inż!$A$19,", "),""),IF(ISERR(FIND(Opis_efektów_inż!$D$20,NieStac!$S90))=FALSE,CONCATENATE(Opis_efektów_inż!$A$20,", "),""),IF(ISERR(FIND(Opis_efektów_inż!$D$21,NieStac!$S90))=FALSE,CONCATENATE(Opis_efektów_inż!$A$21,", "),""),IF(ISERR(FIND(Opis_efektów_inż!$D$22,NieStac!$S90))=FALSE,CONCATENATE(Opis_efektów_inż!$A$22,", "),""),IF(ISERR(FIND(Opis_efektów_inż!$D$23,NieStac!$S90))=FALSE,CONCATENATE(Opis_efektów_inż!$A$23,", "),""),IF(ISERR(FIND(Opis_efektów_inż!$D$24,NieStac!$S90))=FALSE,CONCATENATE(Opis_efektów_inż!$A$24,", "),""),IF(ISERR(FIND(Opis_efektów_inż!$D$25,NieStac!$S90))=FALSE,CONCATENATE(Opis_efektów_inż!$A$25,", "),""))</f>
        <v/>
      </c>
      <c r="D85" s="139"/>
    </row>
    <row r="86" spans="1:4" hidden="1">
      <c r="A86" s="144">
        <f>NieStac!C91</f>
        <v>0</v>
      </c>
      <c r="B86" s="139" t="str">
        <f>CONCATENATE(IF(ISERR(FIND(Opis_efektów_inż!$D$5,NieStac!$R91))=FALSE,CONCATENATE(Opis_efektów_inż!$A$5,", "),""),IF(ISERR(FIND(Opis_efektów_inż!$D$6,NieStac!$R91))=FALSE,CONCATENATE(Opis_efektów_inż!$A$6,", "),""),IF(ISERR(FIND(Opis_efektów_inż!$D$7,NieStac!$R91))=FALSE,CONCATENATE(Opis_efektów_inż!$A$7,", "),""),IF(ISERR(FIND(Opis_efektów_inż!$D$8,NieStac!$R91))=FALSE,CONCATENATE(Opis_efektów_inż!$A$8,", "),""),)</f>
        <v/>
      </c>
      <c r="C86" s="140" t="str">
        <f>CONCATENATE(IF(ISERR(FIND(Opis_efektów_inż!$D$10,NieStac!$S92))=FALSE,CONCATENATE(Opis_efektów_inż!$A$10,", "),""),IF(ISERR(FIND(Opis_efektów_inż!$D$11,NieStac!$S92))=FALSE,CONCATENATE(Opis_efektów_inż!$A$11,", "),""),IF(ISERR(FIND(Opis_efektów_inż!$D$12,NieStac!$S92))=FALSE,CONCATENATE(Opis_efektów_inż!$A$12,", "),""),IF(ISERR(FIND(Opis_efektów_inż!$D$13,NieStac!$S92))=FALSE,CONCATENATE(Opis_efektów_inż!$A$13,", "),""),IF(ISERR(FIND(Opis_efektów_inż!$D$14,NieStac!$S92))=FALSE,CONCATENATE(Opis_efektów_inż!$A$14,", "),""),IF(ISERR(FIND(Opis_efektów_inż!$D$15,NieStac!$S92))=FALSE,CONCATENATE(Opis_efektów_inż!$A$15,", "),""),IF(ISERR(FIND(Opis_efektów_inż!$D$16,NieStac!$S92))=FALSE,CONCATENATE(Opis_efektów_inż!$A$16,", "),""),IF(ISERR(FIND(Opis_efektów_inż!$D$17,NieStac!$S92))=FALSE,CONCATENATE(Opis_efektów_inż!$A$17,", "),""),IF(ISERR(FIND(Opis_efektów_inż!$D$18,NieStac!$S92))=FALSE,CONCATENATE(Opis_efektów_inż!$A$18,", "),""),IF(ISERR(FIND(Opis_efektów_inż!$D$19,NieStac!$S92))=FALSE,CONCATENATE(Opis_efektów_inż!$A$19,", "),""),IF(ISERR(FIND(Opis_efektów_inż!$D$20,NieStac!$S92))=FALSE,CONCATENATE(Opis_efektów_inż!$A$20,", "),""),IF(ISERR(FIND(Opis_efektów_inż!$D$21,NieStac!$S92))=FALSE,CONCATENATE(Opis_efektów_inż!$A$21,", "),""),IF(ISERR(FIND(Opis_efektów_inż!$D$22,NieStac!$S92))=FALSE,CONCATENATE(Opis_efektów_inż!$A$22,", "),""),IF(ISERR(FIND(Opis_efektów_inż!$D$23,NieStac!$S92))=FALSE,CONCATENATE(Opis_efektów_inż!$A$23,", "),""),IF(ISERR(FIND(Opis_efektów_inż!$D$24,NieStac!$S92))=FALSE,CONCATENATE(Opis_efektów_inż!$A$24,", "),""),IF(ISERR(FIND(Opis_efektów_inż!$D$25,NieStac!$S92))=FALSE,CONCATENATE(Opis_efektów_inż!$A$25,", "),""))</f>
        <v/>
      </c>
      <c r="D86" s="139" t="str">
        <f>CONCATENATE(IF(ISERR(FIND(Opis_efektów_inż!$D$50,NieStac!$T93))=FALSE,CONCATENATE(Opis_efektów_inż!$A$50,", "),""),IF(ISERR(FIND(Opis_efektów_inż!$D$51,NieStac!$T93))=FALSE,CONCATENATE(Opis_efektów_inż!$A$51,", "),""))</f>
        <v xml:space="preserve">, , </v>
      </c>
    </row>
    <row r="87" spans="1:4" hidden="1">
      <c r="A87" s="144">
        <f>NieStac!C92</f>
        <v>0</v>
      </c>
      <c r="B87" s="139" t="str">
        <f>CONCATENATE(IF(ISERR(FIND(Opis_efektów_inż!$D$5,NieStac!$R92))=FALSE,CONCATENATE(Opis_efektów_inż!$A$5,", "),""),IF(ISERR(FIND(Opis_efektów_inż!$D$6,NieStac!$R92))=FALSE,CONCATENATE(Opis_efektów_inż!$A$6,", "),""),IF(ISERR(FIND(Opis_efektów_inż!$D$7,NieStac!$R92))=FALSE,CONCATENATE(Opis_efektów_inż!$A$7,", "),""),IF(ISERR(FIND(Opis_efektów_inż!$D$8,NieStac!$R92))=FALSE,CONCATENATE(Opis_efektów_inż!$A$8,", "),""),)</f>
        <v/>
      </c>
      <c r="C87" s="140" t="str">
        <f>CONCATENATE(IF(ISERR(FIND(Opis_efektów_inż!$D$10,NieStac!$S93))=FALSE,CONCATENATE(Opis_efektów_inż!$A$10,", "),""),IF(ISERR(FIND(Opis_efektów_inż!$D$11,NieStac!$S93))=FALSE,CONCATENATE(Opis_efektów_inż!$A$11,", "),""),IF(ISERR(FIND(Opis_efektów_inż!$D$12,NieStac!$S93))=FALSE,CONCATENATE(Opis_efektów_inż!$A$12,", "),""),IF(ISERR(FIND(Opis_efektów_inż!$D$13,NieStac!$S93))=FALSE,CONCATENATE(Opis_efektów_inż!$A$13,", "),""),IF(ISERR(FIND(Opis_efektów_inż!$D$14,NieStac!$S93))=FALSE,CONCATENATE(Opis_efektów_inż!$A$14,", "),""),IF(ISERR(FIND(Opis_efektów_inż!$D$15,NieStac!$S93))=FALSE,CONCATENATE(Opis_efektów_inż!$A$15,", "),""),IF(ISERR(FIND(Opis_efektów_inż!$D$16,NieStac!$S93))=FALSE,CONCATENATE(Opis_efektów_inż!$A$16,", "),""),IF(ISERR(FIND(Opis_efektów_inż!$D$17,NieStac!$S93))=FALSE,CONCATENATE(Opis_efektów_inż!$A$17,", "),""),IF(ISERR(FIND(Opis_efektów_inż!$D$18,NieStac!$S93))=FALSE,CONCATENATE(Opis_efektów_inż!$A$18,", "),""),IF(ISERR(FIND(Opis_efektów_inż!$D$19,NieStac!$S93))=FALSE,CONCATENATE(Opis_efektów_inż!$A$19,", "),""),IF(ISERR(FIND(Opis_efektów_inż!$D$20,NieStac!$S93))=FALSE,CONCATENATE(Opis_efektów_inż!$A$20,", "),""),IF(ISERR(FIND(Opis_efektów_inż!$D$21,NieStac!$S93))=FALSE,CONCATENATE(Opis_efektów_inż!$A$21,", "),""),IF(ISERR(FIND(Opis_efektów_inż!$D$22,NieStac!$S93))=FALSE,CONCATENATE(Opis_efektów_inż!$A$22,", "),""),IF(ISERR(FIND(Opis_efektów_inż!$D$23,NieStac!$S93))=FALSE,CONCATENATE(Opis_efektów_inż!$A$23,", "),""),IF(ISERR(FIND(Opis_efektów_inż!$D$24,NieStac!$S93))=FALSE,CONCATENATE(Opis_efektów_inż!$A$24,", "),""),IF(ISERR(FIND(Opis_efektów_inż!$D$25,NieStac!$S93))=FALSE,CONCATENATE(Opis_efektów_inż!$A$25,", "),""))</f>
        <v/>
      </c>
      <c r="D87" s="139" t="str">
        <f>CONCATENATE(IF(ISERR(FIND(Opis_efektów_inż!$D$50,NieStac!$T94))=FALSE,CONCATENATE(Opis_efektów_inż!$A$50,", "),""),IF(ISERR(FIND(Opis_efektów_inż!$D$51,NieStac!$T94))=FALSE,CONCATENATE(Opis_efektów_inż!$A$51,", "),""))</f>
        <v xml:space="preserve">, , </v>
      </c>
    </row>
  </sheetData>
  <customSheetViews>
    <customSheetView guid="{23BBA355-E9EB-4838-8D76-4DD9D4B0A822}" hiddenRows="1">
      <selection activeCell="C6" sqref="C6"/>
      <pageMargins left="0.7" right="0.7" top="0.75" bottom="0.75" header="0.3" footer="0.3"/>
      <pageSetup paperSize="9" orientation="landscape" r:id="rId1"/>
    </customSheetView>
    <customSheetView guid="{29736CA9-AFAA-4B91-9381-BED3A6394ADD}" hiddenRows="1" topLeftCell="A68">
      <selection activeCell="B11" sqref="B11"/>
      <pageMargins left="0.7" right="0.7" top="0.75" bottom="0.75" header="0.3" footer="0.3"/>
      <pageSetup paperSize="9" orientation="landscape" r:id="rId2"/>
    </customSheetView>
  </customSheetViews>
  <mergeCells count="1">
    <mergeCell ref="A1:D1"/>
  </mergeCells>
  <phoneticPr fontId="14" type="noConversion"/>
  <conditionalFormatting sqref="D4:D5">
    <cfRule type="expression" dxfId="6" priority="17" stopIfTrue="1">
      <formula>#REF!="Inne?"</formula>
    </cfRule>
  </conditionalFormatting>
  <conditionalFormatting sqref="C4:C5">
    <cfRule type="expression" dxfId="5" priority="18" stopIfTrue="1">
      <formula>#REF!="Kier?"</formula>
    </cfRule>
  </conditionalFormatting>
  <conditionalFormatting sqref="B4:B5">
    <cfRule type="expression" dxfId="4" priority="19" stopIfTrue="1">
      <formula>#REF!="Podst?"</formula>
    </cfRule>
  </conditionalFormatting>
  <conditionalFormatting sqref="B6:B87">
    <cfRule type="expression" dxfId="3" priority="20" stopIfTrue="1">
      <formula>#REF!="Podst?"</formula>
    </cfRule>
  </conditionalFormatting>
  <conditionalFormatting sqref="D6:D83">
    <cfRule type="expression" dxfId="2" priority="11" stopIfTrue="1">
      <formula>#REF!="Inne?"</formula>
    </cfRule>
  </conditionalFormatting>
  <conditionalFormatting sqref="D86:D87">
    <cfRule type="expression" dxfId="1" priority="7" stopIfTrue="1">
      <formula>#REF!="Inne?"</formula>
    </cfRule>
  </conditionalFormatting>
  <conditionalFormatting sqref="D84:D85">
    <cfRule type="expression" dxfId="0" priority="1" stopIfTrue="1">
      <formula>#REF!="Inne?"</formula>
    </cfRule>
  </conditionalFormatting>
  <pageMargins left="0.7" right="0.7" top="0.75" bottom="0.75" header="0.3" footer="0.3"/>
  <pageSetup paperSize="9" scale="56" orientation="portrait" r:id="rId3"/>
  <rowBreaks count="1" manualBreakCount="1">
    <brk id="5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E56"/>
  <sheetViews>
    <sheetView workbookViewId="0">
      <selection activeCell="A2" sqref="A2:D2"/>
    </sheetView>
  </sheetViews>
  <sheetFormatPr defaultRowHeight="12.75"/>
  <cols>
    <col min="2" max="2" width="57.140625" customWidth="1"/>
    <col min="3" max="3" width="60" customWidth="1"/>
    <col min="4" max="4" width="8.85546875" customWidth="1"/>
  </cols>
  <sheetData>
    <row r="1" spans="1:4" ht="38.25" customHeight="1">
      <c r="A1" s="379" t="s">
        <v>410</v>
      </c>
      <c r="B1" s="380"/>
      <c r="C1" s="380"/>
      <c r="D1" s="381"/>
    </row>
    <row r="2" spans="1:4" ht="15">
      <c r="A2" s="382" t="s">
        <v>0</v>
      </c>
      <c r="B2" s="383"/>
      <c r="C2" s="383"/>
      <c r="D2" s="384"/>
    </row>
    <row r="3" spans="1:4" ht="45">
      <c r="A3" s="305" t="s">
        <v>372</v>
      </c>
      <c r="B3" s="306" t="s">
        <v>373</v>
      </c>
      <c r="C3" s="129" t="s">
        <v>399</v>
      </c>
      <c r="D3" s="362" t="s">
        <v>400</v>
      </c>
    </row>
    <row r="4" spans="1:4" ht="21" customHeight="1">
      <c r="A4" s="385" t="s">
        <v>1</v>
      </c>
      <c r="B4" s="386"/>
      <c r="C4" s="387"/>
      <c r="D4" s="388"/>
    </row>
    <row r="5" spans="1:4" ht="25.5">
      <c r="A5" s="308" t="s">
        <v>121</v>
      </c>
      <c r="B5" s="389" t="s">
        <v>374</v>
      </c>
      <c r="C5" s="307" t="s">
        <v>344</v>
      </c>
      <c r="D5" s="308" t="s">
        <v>121</v>
      </c>
    </row>
    <row r="6" spans="1:4" ht="59.25" customHeight="1">
      <c r="A6" s="308" t="s">
        <v>132</v>
      </c>
      <c r="B6" s="390"/>
      <c r="C6" s="307" t="s">
        <v>345</v>
      </c>
      <c r="D6" s="308" t="s">
        <v>132</v>
      </c>
    </row>
    <row r="7" spans="1:4" ht="34.15" customHeight="1">
      <c r="A7" s="309" t="s">
        <v>135</v>
      </c>
      <c r="B7" s="391" t="s">
        <v>375</v>
      </c>
      <c r="C7" s="310" t="s">
        <v>51</v>
      </c>
      <c r="D7" s="309" t="s">
        <v>135</v>
      </c>
    </row>
    <row r="8" spans="1:4" ht="60.75" customHeight="1">
      <c r="A8" s="309" t="s">
        <v>303</v>
      </c>
      <c r="B8" s="392"/>
      <c r="C8" s="311" t="s">
        <v>349</v>
      </c>
      <c r="D8" s="309" t="s">
        <v>303</v>
      </c>
    </row>
    <row r="9" spans="1:4" ht="19.149999999999999" customHeight="1">
      <c r="A9" s="385" t="s">
        <v>2</v>
      </c>
      <c r="B9" s="387"/>
      <c r="C9" s="387"/>
      <c r="D9" s="393"/>
    </row>
    <row r="10" spans="1:4" ht="38.25">
      <c r="A10" s="308" t="s">
        <v>321</v>
      </c>
      <c r="B10" s="391" t="s">
        <v>376</v>
      </c>
      <c r="C10" s="312" t="s">
        <v>359</v>
      </c>
      <c r="D10" s="308" t="s">
        <v>321</v>
      </c>
    </row>
    <row r="11" spans="1:4" ht="32.450000000000003" customHeight="1">
      <c r="A11" s="309" t="s">
        <v>141</v>
      </c>
      <c r="B11" s="394"/>
      <c r="C11" s="310" t="s">
        <v>52</v>
      </c>
      <c r="D11" s="309" t="s">
        <v>141</v>
      </c>
    </row>
    <row r="12" spans="1:4" ht="64.150000000000006" customHeight="1">
      <c r="A12" s="309" t="s">
        <v>142</v>
      </c>
      <c r="B12" s="392"/>
      <c r="C12" s="312" t="s">
        <v>53</v>
      </c>
      <c r="D12" s="309" t="s">
        <v>142</v>
      </c>
    </row>
    <row r="13" spans="1:4" ht="54" customHeight="1">
      <c r="A13" s="309" t="s">
        <v>153</v>
      </c>
      <c r="B13" s="391" t="s">
        <v>377</v>
      </c>
      <c r="C13" s="312" t="s">
        <v>64</v>
      </c>
      <c r="D13" s="309" t="s">
        <v>153</v>
      </c>
    </row>
    <row r="14" spans="1:4" ht="67.150000000000006" customHeight="1">
      <c r="A14" s="309" t="s">
        <v>145</v>
      </c>
      <c r="B14" s="394"/>
      <c r="C14" s="310" t="s">
        <v>56</v>
      </c>
      <c r="D14" s="309" t="s">
        <v>145</v>
      </c>
    </row>
    <row r="15" spans="1:4" ht="60.75" customHeight="1">
      <c r="A15" s="309" t="s">
        <v>150</v>
      </c>
      <c r="B15" s="392"/>
      <c r="C15" s="313" t="s">
        <v>61</v>
      </c>
      <c r="D15" s="309" t="s">
        <v>150</v>
      </c>
    </row>
    <row r="16" spans="1:4" ht="73.5" customHeight="1">
      <c r="A16" s="314" t="s">
        <v>305</v>
      </c>
      <c r="B16" s="315" t="s">
        <v>378</v>
      </c>
      <c r="C16" s="316" t="s">
        <v>65</v>
      </c>
      <c r="D16" s="314" t="s">
        <v>305</v>
      </c>
    </row>
    <row r="17" spans="1:5" ht="49.15" customHeight="1">
      <c r="A17" s="309" t="s">
        <v>151</v>
      </c>
      <c r="B17" s="395" t="s">
        <v>379</v>
      </c>
      <c r="C17" s="312" t="s">
        <v>62</v>
      </c>
      <c r="D17" s="309" t="s">
        <v>151</v>
      </c>
    </row>
    <row r="18" spans="1:5" ht="25.5">
      <c r="A18" s="309" t="s">
        <v>143</v>
      </c>
      <c r="B18" s="394"/>
      <c r="C18" s="312" t="s">
        <v>54</v>
      </c>
      <c r="D18" s="309" t="s">
        <v>143</v>
      </c>
    </row>
    <row r="19" spans="1:5" ht="38.25" customHeight="1">
      <c r="A19" s="309" t="s">
        <v>144</v>
      </c>
      <c r="B19" s="394"/>
      <c r="C19" s="310" t="s">
        <v>55</v>
      </c>
      <c r="D19" s="309" t="s">
        <v>144</v>
      </c>
    </row>
    <row r="20" spans="1:5" ht="25.5">
      <c r="A20" s="309" t="s">
        <v>120</v>
      </c>
      <c r="B20" s="394"/>
      <c r="C20" s="312" t="s">
        <v>57</v>
      </c>
      <c r="D20" s="309" t="s">
        <v>120</v>
      </c>
    </row>
    <row r="21" spans="1:5" ht="53.25" customHeight="1">
      <c r="A21" s="309" t="s">
        <v>306</v>
      </c>
      <c r="B21" s="394"/>
      <c r="C21" s="312" t="s">
        <v>66</v>
      </c>
      <c r="D21" s="309" t="s">
        <v>306</v>
      </c>
    </row>
    <row r="22" spans="1:5" ht="53.45" customHeight="1">
      <c r="A22" s="308" t="s">
        <v>307</v>
      </c>
      <c r="B22" s="394"/>
      <c r="C22" s="317" t="s">
        <v>88</v>
      </c>
      <c r="D22" s="308" t="s">
        <v>307</v>
      </c>
    </row>
    <row r="23" spans="1:5" ht="46.15" customHeight="1">
      <c r="A23" s="308" t="s">
        <v>308</v>
      </c>
      <c r="B23" s="394"/>
      <c r="C23" s="317" t="s">
        <v>89</v>
      </c>
      <c r="D23" s="308" t="s">
        <v>308</v>
      </c>
    </row>
    <row r="24" spans="1:5" ht="38.25">
      <c r="A24" s="318" t="s">
        <v>309</v>
      </c>
      <c r="B24" s="394"/>
      <c r="C24" s="312" t="s">
        <v>67</v>
      </c>
      <c r="D24" s="318" t="s">
        <v>309</v>
      </c>
    </row>
    <row r="25" spans="1:5" ht="51">
      <c r="A25" s="319" t="s">
        <v>310</v>
      </c>
      <c r="B25" s="392"/>
      <c r="C25" s="320" t="s">
        <v>90</v>
      </c>
      <c r="D25" s="321" t="s">
        <v>310</v>
      </c>
    </row>
    <row r="26" spans="1:5">
      <c r="A26" s="322"/>
      <c r="B26" s="323"/>
      <c r="C26" s="324"/>
      <c r="D26" s="325"/>
    </row>
    <row r="27" spans="1:5">
      <c r="A27" s="322"/>
      <c r="B27" s="323"/>
      <c r="C27" s="326"/>
      <c r="D27" s="325"/>
    </row>
    <row r="28" spans="1:5" ht="33.75" customHeight="1">
      <c r="A28" s="322"/>
      <c r="B28" s="323"/>
      <c r="C28" s="327"/>
      <c r="D28" s="325"/>
      <c r="E28" s="150"/>
    </row>
    <row r="29" spans="1:5">
      <c r="A29" s="322"/>
      <c r="B29" s="323"/>
      <c r="C29" s="327"/>
      <c r="D29" s="325"/>
      <c r="E29" s="150"/>
    </row>
    <row r="30" spans="1:5">
      <c r="A30" s="322"/>
      <c r="B30" s="323"/>
      <c r="C30" s="328"/>
      <c r="D30" s="325"/>
      <c r="E30" s="150"/>
    </row>
    <row r="31" spans="1:5">
      <c r="A31" s="329"/>
      <c r="B31" s="330"/>
      <c r="C31" s="327"/>
      <c r="D31" s="329"/>
      <c r="E31" s="150"/>
    </row>
    <row r="32" spans="1:5">
      <c r="A32" s="329"/>
      <c r="B32" s="330"/>
      <c r="C32" s="331"/>
      <c r="D32" s="329"/>
      <c r="E32" s="150"/>
    </row>
    <row r="33" spans="1:5">
      <c r="A33" s="329"/>
      <c r="B33" s="330"/>
      <c r="C33" s="331"/>
      <c r="D33" s="329"/>
      <c r="E33" s="150"/>
    </row>
    <row r="34" spans="1:5" ht="39.75" customHeight="1">
      <c r="A34" s="329"/>
      <c r="B34" s="330"/>
      <c r="C34" s="332"/>
      <c r="D34" s="329"/>
      <c r="E34" s="150"/>
    </row>
    <row r="35" spans="1:5">
      <c r="A35" s="329"/>
      <c r="B35" s="330"/>
      <c r="C35" s="331"/>
      <c r="D35" s="329"/>
      <c r="E35" s="150"/>
    </row>
    <row r="36" spans="1:5">
      <c r="A36" s="329"/>
      <c r="B36" s="332"/>
      <c r="C36" s="331"/>
      <c r="D36" s="329"/>
      <c r="E36" s="150"/>
    </row>
    <row r="37" spans="1:5">
      <c r="A37" s="329"/>
      <c r="B37" s="330"/>
      <c r="C37" s="333"/>
      <c r="D37" s="334"/>
      <c r="E37" s="150"/>
    </row>
    <row r="38" spans="1:5">
      <c r="A38" s="329"/>
      <c r="B38" s="330"/>
      <c r="C38" s="333"/>
      <c r="D38" s="334"/>
      <c r="E38" s="150"/>
    </row>
    <row r="39" spans="1:5" ht="63.75" customHeight="1">
      <c r="A39" s="329"/>
      <c r="B39" s="330"/>
      <c r="C39" s="331"/>
      <c r="D39" s="334"/>
      <c r="E39" s="150"/>
    </row>
    <row r="40" spans="1:5">
      <c r="A40" s="329"/>
      <c r="B40" s="330"/>
      <c r="C40" s="335"/>
      <c r="D40" s="334"/>
      <c r="E40" s="150"/>
    </row>
    <row r="41" spans="1:5">
      <c r="A41" s="329"/>
      <c r="B41" s="330"/>
      <c r="C41" s="324"/>
      <c r="D41" s="334"/>
      <c r="E41" s="150"/>
    </row>
    <row r="42" spans="1:5">
      <c r="A42" s="329"/>
      <c r="B42" s="330"/>
      <c r="C42" s="326"/>
      <c r="D42" s="334"/>
      <c r="E42" s="150"/>
    </row>
    <row r="43" spans="1:5">
      <c r="A43" s="329"/>
      <c r="B43" s="330"/>
      <c r="C43" s="327"/>
      <c r="D43" s="334"/>
      <c r="E43" s="150"/>
    </row>
    <row r="44" spans="1:5" ht="44.25" customHeight="1">
      <c r="A44" s="329"/>
      <c r="B44" s="330"/>
      <c r="C44" s="327"/>
      <c r="D44" s="334"/>
      <c r="E44" s="150"/>
    </row>
    <row r="45" spans="1:5">
      <c r="A45" s="329"/>
      <c r="B45" s="330"/>
      <c r="C45" s="336"/>
      <c r="D45" s="334"/>
      <c r="E45" s="150"/>
    </row>
    <row r="46" spans="1:5">
      <c r="A46" s="329"/>
      <c r="B46" s="330"/>
      <c r="C46" s="336"/>
      <c r="D46" s="334"/>
      <c r="E46" s="150"/>
    </row>
    <row r="47" spans="1:5">
      <c r="A47" s="329"/>
      <c r="B47" s="330"/>
      <c r="C47" s="327"/>
      <c r="D47" s="334"/>
      <c r="E47" s="150"/>
    </row>
    <row r="48" spans="1:5" ht="42" customHeight="1">
      <c r="A48" s="329"/>
      <c r="B48" s="330"/>
      <c r="C48" s="327"/>
      <c r="D48" s="334"/>
      <c r="E48" s="150"/>
    </row>
    <row r="49" spans="1:5" ht="15">
      <c r="A49" s="378"/>
      <c r="B49" s="378"/>
      <c r="C49" s="378"/>
      <c r="D49" s="378"/>
      <c r="E49" s="150"/>
    </row>
    <row r="50" spans="1:5" ht="51" customHeight="1">
      <c r="A50" s="329"/>
      <c r="B50" s="330"/>
      <c r="C50" s="331"/>
      <c r="D50" s="334"/>
      <c r="E50" s="150"/>
    </row>
    <row r="51" spans="1:5" ht="15" customHeight="1">
      <c r="A51" s="329"/>
      <c r="B51" s="330"/>
      <c r="C51" s="337"/>
      <c r="D51" s="334"/>
      <c r="E51" s="150"/>
    </row>
    <row r="52" spans="1:5">
      <c r="A52" s="150"/>
      <c r="B52" s="150"/>
      <c r="C52" s="150"/>
      <c r="D52" s="150"/>
      <c r="E52" s="150"/>
    </row>
    <row r="53" spans="1:5">
      <c r="A53" s="150"/>
      <c r="B53" s="338"/>
      <c r="C53" s="150"/>
      <c r="D53" s="150"/>
      <c r="E53" s="150"/>
    </row>
    <row r="54" spans="1:5">
      <c r="A54" s="150"/>
      <c r="B54" s="328"/>
      <c r="C54" s="150"/>
      <c r="D54" s="150"/>
      <c r="E54" s="150"/>
    </row>
    <row r="55" spans="1:5">
      <c r="A55" s="150"/>
      <c r="B55" s="150"/>
      <c r="C55" s="150"/>
      <c r="D55" s="150"/>
      <c r="E55" s="150"/>
    </row>
    <row r="56" spans="1:5">
      <c r="A56" s="150"/>
      <c r="B56" s="150"/>
      <c r="C56" s="150"/>
      <c r="D56" s="150"/>
      <c r="E56" s="150"/>
    </row>
  </sheetData>
  <customSheetViews>
    <customSheetView guid="{23BBA355-E9EB-4838-8D76-4DD9D4B0A822}">
      <selection activeCell="A7" sqref="A7"/>
      <pageMargins left="0.43" right="0.39" top="0.75" bottom="0.75" header="0.3" footer="0.3"/>
      <pageSetup paperSize="9" orientation="landscape" verticalDpi="0" r:id="rId1"/>
    </customSheetView>
    <customSheetView guid="{29736CA9-AFAA-4B91-9381-BED3A6394ADD}" topLeftCell="A13">
      <selection activeCell="H45" sqref="H45"/>
      <pageMargins left="0.43" right="0.39" top="0.75" bottom="0.75" header="0.3" footer="0.3"/>
      <pageSetup paperSize="9" orientation="landscape" verticalDpi="0" r:id="rId2"/>
    </customSheetView>
  </customSheetViews>
  <mergeCells count="10">
    <mergeCell ref="A49:D49"/>
    <mergeCell ref="A1:D1"/>
    <mergeCell ref="A2:D2"/>
    <mergeCell ref="A4:D4"/>
    <mergeCell ref="B5:B6"/>
    <mergeCell ref="B7:B8"/>
    <mergeCell ref="A9:D9"/>
    <mergeCell ref="B10:B12"/>
    <mergeCell ref="B13:B15"/>
    <mergeCell ref="B17:B25"/>
  </mergeCells>
  <phoneticPr fontId="14" type="noConversion"/>
  <pageMargins left="0.43" right="0.39" top="0.75" bottom="0.75" header="0.3" footer="0.3"/>
  <pageSetup paperSize="9" scale="65" orientation="portrait" r:id="rId3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30</vt:i4>
      </vt:variant>
    </vt:vector>
  </HeadingPairs>
  <TitlesOfParts>
    <vt:vector size="38" baseType="lpstr">
      <vt:lpstr>NieStac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_rok1</vt:lpstr>
      <vt:lpstr>_rok2</vt:lpstr>
      <vt:lpstr>_rok3</vt:lpstr>
      <vt:lpstr>_rok4</vt:lpstr>
      <vt:lpstr>_sem1</vt:lpstr>
      <vt:lpstr>_sem2</vt:lpstr>
      <vt:lpstr>_sem3</vt:lpstr>
      <vt:lpstr>_sem4</vt:lpstr>
      <vt:lpstr>_sem5</vt:lpstr>
      <vt:lpstr>_sem6</vt:lpstr>
      <vt:lpstr>_sem7</vt:lpstr>
      <vt:lpstr>_wyk1</vt:lpstr>
      <vt:lpstr>_wyk2</vt:lpstr>
      <vt:lpstr>_wyk3</vt:lpstr>
      <vt:lpstr>_wyk4</vt:lpstr>
      <vt:lpstr>_wyk5</vt:lpstr>
      <vt:lpstr>_wyk6</vt:lpstr>
      <vt:lpstr>_wyk7</vt:lpstr>
      <vt:lpstr>all</vt:lpstr>
      <vt:lpstr>Kompetencje_inżynierskie!Obszar_wydruku</vt:lpstr>
      <vt:lpstr>NieStac!Obszar_wydruku</vt:lpstr>
      <vt:lpstr>Opis_efektów_inż!Obszar_wydruku</vt:lpstr>
      <vt:lpstr>Tabela_efektów!Obszar_wydruku</vt:lpstr>
      <vt:lpstr>suma1</vt:lpstr>
      <vt:lpstr>suma2</vt:lpstr>
      <vt:lpstr>suma3</vt:lpstr>
      <vt:lpstr>suma4</vt:lpstr>
      <vt:lpstr>suma5</vt:lpstr>
      <vt:lpstr>suma6</vt:lpstr>
      <vt:lpstr>suma7</vt:lpstr>
    </vt:vector>
  </TitlesOfParts>
  <Company>Politechnika Poznańska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Krolikowski;Katarzyna Małkowska</dc:creator>
  <cp:lastModifiedBy>Piotr Dutkiewicz</cp:lastModifiedBy>
  <cp:lastPrinted>2019-02-22T07:41:26Z</cp:lastPrinted>
  <dcterms:created xsi:type="dcterms:W3CDTF">2008-06-20T16:27:18Z</dcterms:created>
  <dcterms:modified xsi:type="dcterms:W3CDTF">2019-06-04T10:09:25Z</dcterms:modified>
</cp:coreProperties>
</file>